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liLandbruketOestfold\Dag1\"/>
    </mc:Choice>
  </mc:AlternateContent>
  <xr:revisionPtr revIDLastSave="0" documentId="13_ncr:1_{0A748897-4C48-470A-8A32-F48A790561E3}" xr6:coauthVersionLast="40" xr6:coauthVersionMax="40" xr10:uidLastSave="{00000000-0000-0000-0000-000000000000}"/>
  <bookViews>
    <workbookView xWindow="0" yWindow="0" windowWidth="25200" windowHeight="13155" xr2:uid="{42A4B62A-0FFC-4FB4-8F50-79BE53243C30}"/>
  </bookViews>
  <sheets>
    <sheet name="Inndata forbruk" sheetId="2" r:id="rId1"/>
    <sheet name="Rapport ditt forbruk" sheetId="3" r:id="rId2"/>
    <sheet name="Energiinnhold brensel" sheetId="4" r:id="rId3"/>
    <sheet name="Nye muligheter " sheetId="5" r:id="rId4"/>
  </sheets>
  <externalReferences>
    <externalReference r:id="rId5"/>
  </externalReferences>
  <definedNames>
    <definedName name="_xlnm._FilterDatabase" localSheetId="2" hidden="1">'Energiinnhold brensel'!$B$15:$J$22</definedName>
    <definedName name="_xlnm._FilterDatabase" localSheetId="0" hidden="1">'Inndata forbruk'!$B$16:$O$24</definedName>
    <definedName name="Grödlista">#REF!</definedName>
    <definedName name="Ja_Nej">#REF!</definedName>
    <definedName name="kwh">'[1]Kalkulator for lønnsomhet'!$I$5</definedName>
    <definedName name="Substrat">#REF!</definedName>
    <definedName name="Substratli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D51" i="2"/>
  <c r="E51" i="2"/>
  <c r="F51" i="2"/>
  <c r="G51" i="2"/>
  <c r="H51" i="2"/>
  <c r="I51" i="2"/>
  <c r="J51" i="2"/>
  <c r="K51" i="2"/>
  <c r="L51" i="2"/>
  <c r="M51" i="2"/>
  <c r="N51" i="2"/>
  <c r="O51" i="2"/>
  <c r="D52" i="2"/>
  <c r="E52" i="2"/>
  <c r="F52" i="2"/>
  <c r="G52" i="2"/>
  <c r="H52" i="2"/>
  <c r="I52" i="2"/>
  <c r="J52" i="2"/>
  <c r="K52" i="2"/>
  <c r="L52" i="2"/>
  <c r="M52" i="2"/>
  <c r="N52" i="2"/>
  <c r="O52" i="2"/>
  <c r="D53" i="2"/>
  <c r="E53" i="2"/>
  <c r="F53" i="2"/>
  <c r="G53" i="2"/>
  <c r="H53" i="2"/>
  <c r="I53" i="2"/>
  <c r="J53" i="2"/>
  <c r="K53" i="2"/>
  <c r="L53" i="2"/>
  <c r="M53" i="2"/>
  <c r="N53" i="2"/>
  <c r="O53" i="2"/>
  <c r="D54" i="2"/>
  <c r="E54" i="2"/>
  <c r="F54" i="2"/>
  <c r="G54" i="2"/>
  <c r="H54" i="2"/>
  <c r="I54" i="2"/>
  <c r="J54" i="2"/>
  <c r="K54" i="2"/>
  <c r="L54" i="2"/>
  <c r="M54" i="2"/>
  <c r="N54" i="2"/>
  <c r="O54" i="2"/>
  <c r="D55" i="2"/>
  <c r="E55" i="2"/>
  <c r="F55" i="2"/>
  <c r="G55" i="2"/>
  <c r="H55" i="2"/>
  <c r="I55" i="2"/>
  <c r="J55" i="2"/>
  <c r="K55" i="2"/>
  <c r="L55" i="2"/>
  <c r="M55" i="2"/>
  <c r="N55" i="2"/>
  <c r="O55" i="2"/>
  <c r="F25" i="4" l="1"/>
  <c r="F23" i="4"/>
  <c r="F24" i="4"/>
  <c r="F21" i="4"/>
  <c r="F22" i="4"/>
  <c r="D31" i="3"/>
  <c r="E31" i="3"/>
  <c r="F31" i="3"/>
  <c r="G31" i="3"/>
  <c r="H31" i="3"/>
  <c r="I31" i="3"/>
  <c r="J31" i="3"/>
  <c r="K31" i="3"/>
  <c r="L31" i="3"/>
  <c r="M31" i="3"/>
  <c r="N31" i="3"/>
  <c r="C31" i="3"/>
  <c r="D30" i="3"/>
  <c r="E30" i="3"/>
  <c r="F30" i="3"/>
  <c r="G30" i="3"/>
  <c r="H30" i="3"/>
  <c r="I30" i="3"/>
  <c r="J30" i="3"/>
  <c r="K30" i="3"/>
  <c r="L30" i="3"/>
  <c r="M30" i="3"/>
  <c r="N30" i="3"/>
  <c r="C30" i="3"/>
  <c r="D29" i="3"/>
  <c r="E29" i="3"/>
  <c r="F29" i="3"/>
  <c r="G29" i="3"/>
  <c r="H29" i="3"/>
  <c r="I29" i="3"/>
  <c r="J29" i="3"/>
  <c r="K29" i="3"/>
  <c r="L29" i="3"/>
  <c r="M29" i="3"/>
  <c r="N29" i="3"/>
  <c r="C29" i="3"/>
  <c r="D28" i="3"/>
  <c r="E28" i="3"/>
  <c r="F28" i="3"/>
  <c r="G28" i="3"/>
  <c r="H28" i="3"/>
  <c r="I28" i="3"/>
  <c r="J28" i="3"/>
  <c r="K28" i="3"/>
  <c r="L28" i="3"/>
  <c r="M28" i="3"/>
  <c r="N28" i="3"/>
  <c r="C28" i="3"/>
  <c r="D27" i="3"/>
  <c r="G27" i="3"/>
  <c r="H27" i="3"/>
  <c r="I27" i="3"/>
  <c r="J27" i="3"/>
  <c r="K27" i="3"/>
  <c r="L27" i="3"/>
  <c r="M27" i="3"/>
  <c r="N27" i="3"/>
  <c r="C27" i="3"/>
  <c r="E17" i="4"/>
  <c r="H20" i="4"/>
  <c r="I19" i="4"/>
  <c r="G56" i="2" l="1"/>
  <c r="K56" i="2"/>
  <c r="J32" i="3" s="1"/>
  <c r="O56" i="2"/>
  <c r="N32" i="3" s="1"/>
  <c r="J56" i="2"/>
  <c r="I32" i="3" s="1"/>
  <c r="D56" i="2"/>
  <c r="H56" i="2"/>
  <c r="L56" i="2"/>
  <c r="K32" i="3" s="1"/>
  <c r="F56" i="2"/>
  <c r="E32" i="3" s="1"/>
  <c r="E56" i="2"/>
  <c r="D32" i="3" s="1"/>
  <c r="I56" i="2"/>
  <c r="M56" i="2"/>
  <c r="L32" i="3" s="1"/>
  <c r="N56" i="2"/>
  <c r="M32" i="3" s="1"/>
  <c r="G59" i="2"/>
  <c r="K59" i="2"/>
  <c r="O59" i="2"/>
  <c r="N59" i="2"/>
  <c r="D59" i="2"/>
  <c r="H59" i="2"/>
  <c r="L59" i="2"/>
  <c r="F59" i="2"/>
  <c r="E59" i="2"/>
  <c r="I59" i="2"/>
  <c r="M59" i="2"/>
  <c r="J59" i="2"/>
  <c r="G58" i="2"/>
  <c r="K58" i="2"/>
  <c r="O58" i="2"/>
  <c r="N58" i="2"/>
  <c r="D58" i="2"/>
  <c r="H58" i="2"/>
  <c r="L58" i="2"/>
  <c r="F58" i="2"/>
  <c r="E58" i="2"/>
  <c r="I58" i="2"/>
  <c r="M58" i="2"/>
  <c r="J58" i="2"/>
  <c r="G57" i="2"/>
  <c r="K57" i="2"/>
  <c r="O57" i="2"/>
  <c r="N33" i="3" s="1"/>
  <c r="N57" i="2"/>
  <c r="D57" i="2"/>
  <c r="H57" i="2"/>
  <c r="L57" i="2"/>
  <c r="K33" i="3" s="1"/>
  <c r="F57" i="2"/>
  <c r="E57" i="2"/>
  <c r="D33" i="3" s="1"/>
  <c r="I57" i="2"/>
  <c r="M57" i="2"/>
  <c r="J57" i="2"/>
  <c r="G60" i="2"/>
  <c r="K60" i="2"/>
  <c r="O60" i="2"/>
  <c r="H60" i="2"/>
  <c r="N60" i="2"/>
  <c r="D60" i="2"/>
  <c r="L60" i="2"/>
  <c r="F60" i="2"/>
  <c r="E34" i="3" s="1"/>
  <c r="E60" i="2"/>
  <c r="I60" i="2"/>
  <c r="M60" i="2"/>
  <c r="J60" i="2"/>
  <c r="C33" i="3"/>
  <c r="F33" i="3"/>
  <c r="C32" i="3"/>
  <c r="G32" i="3"/>
  <c r="F32" i="3"/>
  <c r="H32" i="3"/>
  <c r="F34" i="3"/>
  <c r="E27" i="3"/>
  <c r="F27" i="3"/>
  <c r="M34" i="3" l="1"/>
  <c r="I34" i="3"/>
  <c r="K34" i="3"/>
  <c r="K35" i="3" s="1"/>
  <c r="J33" i="3"/>
  <c r="L33" i="3"/>
  <c r="J34" i="3"/>
  <c r="G33" i="3"/>
  <c r="D34" i="3"/>
  <c r="D35" i="3" s="1"/>
  <c r="L34" i="3"/>
  <c r="N34" i="3"/>
  <c r="N35" i="3" s="1"/>
  <c r="G34" i="3"/>
  <c r="G35" i="3" s="1"/>
  <c r="H34" i="3"/>
  <c r="C34" i="3"/>
  <c r="E33" i="3"/>
  <c r="E35" i="3" s="1"/>
  <c r="F35" i="3"/>
  <c r="I33" i="3"/>
  <c r="I35" i="3" s="1"/>
  <c r="H33" i="3"/>
  <c r="M33" i="3"/>
  <c r="M35" i="3" s="1"/>
  <c r="J35" i="3" l="1"/>
  <c r="C35" i="3"/>
  <c r="H35" i="3"/>
  <c r="L35" i="3"/>
  <c r="O3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Standard</author>
  </authors>
  <commentList>
    <comment ref="D15" authorId="0" shapeId="0" xr:uid="{2D31EE35-DD54-4E28-AB6F-E97FA380204E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1 Sm3 er målt ved 1 atm trykk og temperatur på 15 OC (tilsvarer ca 0,948 Nm3)
</t>
        </r>
      </text>
    </comment>
    <comment ref="H17" authorId="0" shapeId="0" xr:uid="{3479EA46-2399-4DC1-B245-8A99E470A402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www.gasnor.no
</t>
        </r>
      </text>
    </comment>
    <comment ref="I17" authorId="0" shapeId="0" xr:uid="{40B37405-560F-4F80-BC6A-07FD68A8F1B9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www.gasnor.no
</t>
        </r>
      </text>
    </comment>
    <comment ref="I18" authorId="0" shapeId="0" xr:uid="{16BE41C1-62BD-4146-8E1D-A611242202EE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www.tu.no
</t>
        </r>
      </text>
    </comment>
    <comment ref="D19" authorId="0" shapeId="0" xr:uid="{7E0C5C6B-0B34-4902-8B87-5506CDE6C821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www.gasnor.no
</t>
        </r>
      </text>
    </comment>
    <comment ref="E19" authorId="0" shapeId="0" xr:uid="{7F090F14-8ABF-4913-A995-36374C8E9C4D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www.tu.no
</t>
        </r>
      </text>
    </comment>
    <comment ref="H19" authorId="0" shapeId="0" xr:uid="{71A7CB12-102A-4E85-9721-6F8127307832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www.gasnor.no
</t>
        </r>
      </text>
    </comment>
    <comment ref="E20" authorId="0" shapeId="0" xr:uid="{3AD2836D-77EC-41EC-B4D0-50E4657F31B2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www.cirklek.no</t>
        </r>
      </text>
    </comment>
    <comment ref="I20" authorId="0" shapeId="0" xr:uid="{1959C4CF-D3CC-485C-ABAA-DAD7C2F3E95C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www.cirklek.no
</t>
        </r>
      </text>
    </comment>
    <comment ref="G21" authorId="0" shapeId="0" xr:uid="{0B119BB8-A980-4D0F-95B4-CE84D1AEDF42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Norsk Standard for trepellets: NS-3165</t>
        </r>
      </text>
    </comment>
    <comment ref="H21" authorId="0" shapeId="0" xr:uid="{8473D7C4-0A17-49E4-AFDA-524AF6E79B3C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Norsk Standard for trepellets: NS-3165</t>
        </r>
      </text>
    </comment>
    <comment ref="J21" authorId="0" shapeId="0" xr:uid="{45AAF4FF-745C-4BBD-94E6-CB38A77F36BD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Norsk Standard for trepellets: NS-3165</t>
        </r>
      </text>
    </comment>
    <comment ref="G22" authorId="0" shapeId="0" xr:uid="{0EF546C6-167B-4A83-B3C7-96BFDEAE80D1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
</t>
        </r>
      </text>
    </comment>
    <comment ref="H22" authorId="0" shapeId="0" xr:uid="{1C540D40-4130-4437-88FA-A2EAF18E69C4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</t>
        </r>
      </text>
    </comment>
    <comment ref="J22" authorId="0" shapeId="0" xr:uid="{5C7E09DC-A87A-4AA0-B326-CD65AED6D05E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</t>
        </r>
      </text>
    </comment>
    <comment ref="G23" authorId="0" shapeId="0" xr:uid="{5F0DF10B-E507-476F-AE98-4FA87BF43E09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</t>
        </r>
      </text>
    </comment>
    <comment ref="H23" authorId="0" shapeId="0" xr:uid="{B381D723-D19A-4FAE-831D-9F2FF0E5E965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Energifården m.fl.</t>
        </r>
      </text>
    </comment>
    <comment ref="J23" authorId="0" shapeId="0" xr:uid="{67746069-48DF-4A85-9B29-50DBE09B7CBB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Energifården m.fl.</t>
        </r>
      </text>
    </comment>
    <comment ref="G24" authorId="0" shapeId="0" xr:uid="{925F7AC1-403F-42D1-8520-7694F9398AD6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
Faktorene er et gjennomsnitt av aktuelle treslag</t>
        </r>
      </text>
    </comment>
    <comment ref="H24" authorId="0" shapeId="0" xr:uid="{82677F56-DFC8-40C7-910E-4A67F63059BC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
Faktorene er et gjennomsnitt av aktuelle treslag</t>
        </r>
      </text>
    </comment>
    <comment ref="J24" authorId="0" shapeId="0" xr:uid="{69B32D1A-D65D-47FA-A62E-54F49F923C14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
Faktorene er et gjennomsnitt av aktuelle treslag</t>
        </r>
      </text>
    </comment>
    <comment ref="G25" authorId="0" shapeId="0" xr:uid="{0F1B4B33-81E1-4529-9793-444014450597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
Faktorene er et gjennomsnitt av aktuelle treslag</t>
        </r>
      </text>
    </comment>
    <comment ref="H25" authorId="0" shapeId="0" xr:uid="{07BE7A7A-8713-4B26-9A9E-12A6EB60F135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
Faktorene er et gjennomsnitt av aktuelle treslag</t>
        </r>
      </text>
    </comment>
    <comment ref="J25" authorId="0" shapeId="0" xr:uid="{8487ED2D-3AC2-4D2B-A1F9-CB762999296B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Kilde: Energigården m.fl.
Faktorene er et gjennomsnitt av aktuelle treslag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Standard</author>
  </authors>
  <commentList>
    <comment ref="H13" authorId="0" shapeId="0" xr:uid="{D91802B6-FA46-457C-B25D-6A42492B5516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Finnes som Excel fil, nesten nederst på siden det er linket til.
</t>
        </r>
      </text>
    </comment>
    <comment ref="O29" authorId="0" shapeId="0" xr:uid="{1FA91035-332E-4522-A9A6-A623A686298C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Må lastes ned.
</t>
        </r>
      </text>
    </comment>
    <comment ref="O62" authorId="0" shapeId="0" xr:uid="{072A2D3D-C1D9-442B-AAB5-CC49D327D7AA}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Følg linken, zoom inn/søk opp ditt område, huk av for nedbørsfelt og vassdragsområde. På kartet vises dette i blåe streker, trykk på ditt område. Du vil da, gitt at området er av en viss størrelse, få opp den informasjonen du trenger for å plotte inn i kalkulator i link under.</t>
        </r>
      </text>
    </comment>
    <comment ref="J104" authorId="0" shapeId="0" xr:uid="{512ED5B4-5237-45A8-A991-193BA91AAC80}">
      <text>
        <r>
          <rPr>
            <b/>
            <sz val="9"/>
            <color indexed="81"/>
            <rFont val="Tahoma"/>
            <family val="2"/>
          </rPr>
          <t xml:space="preserve">Standard:
</t>
        </r>
        <r>
          <rPr>
            <sz val="9"/>
            <color indexed="81"/>
            <rFont val="Tahoma"/>
            <family val="2"/>
          </rPr>
          <t>Kan støtte til privatboliger, ikke landbruksbygg (med mindre det fører til nyvinning).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<sst xmlns="http://schemas.openxmlformats.org/spreadsheetml/2006/main" count="155" uniqueCount="77">
  <si>
    <t>Enhet</t>
  </si>
  <si>
    <t>Brennverdi (kWh/kg)</t>
  </si>
  <si>
    <t>Brennverdi (kWh/liter)</t>
  </si>
  <si>
    <t>Strøm</t>
  </si>
  <si>
    <t>kWh</t>
  </si>
  <si>
    <t>Olje</t>
  </si>
  <si>
    <t>Liter</t>
  </si>
  <si>
    <t>Diesel</t>
  </si>
  <si>
    <t>Parafin</t>
  </si>
  <si>
    <t xml:space="preserve">Energikilde </t>
  </si>
  <si>
    <t xml:space="preserve">Energiforbruk på </t>
  </si>
  <si>
    <t>Energikilde</t>
  </si>
  <si>
    <t xml:space="preserve">Strøm </t>
  </si>
  <si>
    <t xml:space="preserve">Enhet 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</si>
  <si>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</si>
  <si>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</si>
  <si>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</si>
  <si>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</si>
  <si>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</si>
  <si>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</si>
  <si>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</si>
  <si>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</si>
  <si>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</si>
  <si>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</si>
  <si>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</si>
  <si>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</si>
  <si>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Gass</t>
  </si>
  <si>
    <t>Pellets</t>
  </si>
  <si>
    <t xml:space="preserve">Flis </t>
  </si>
  <si>
    <t xml:space="preserve">Totalt </t>
  </si>
  <si>
    <t>Sm3</t>
  </si>
  <si>
    <t>Løs m3</t>
  </si>
  <si>
    <t>Energikilde (kWh)</t>
  </si>
  <si>
    <t>Gårdsnavn og årstall for målt energimengde:</t>
  </si>
  <si>
    <t>Ved</t>
  </si>
  <si>
    <t>Egenvekt fast (kg/liter)</t>
  </si>
  <si>
    <t>Ved, bjørk</t>
  </si>
  <si>
    <t>Ved, gran</t>
  </si>
  <si>
    <t>Skogsflis, tørr</t>
  </si>
  <si>
    <t>Skogsflis, rå</t>
  </si>
  <si>
    <t>Brennverdi (kWh/lm3)</t>
  </si>
  <si>
    <t>brennverdi (kWh/Sm3)</t>
  </si>
  <si>
    <t>Rådensitet (kg/lm3)</t>
  </si>
  <si>
    <t>*Fargede celler fylles inn med egen informasjon</t>
  </si>
  <si>
    <t xml:space="preserve">Nye muligheter - fornybar energi i landbruket </t>
  </si>
  <si>
    <t>Solenergi</t>
  </si>
  <si>
    <t>Se hva din gård potensielt kan produsere av strøm.</t>
  </si>
  <si>
    <t>Bioenergi</t>
  </si>
  <si>
    <t xml:space="preserve">Kalkulator for lønnsomhet biovarme fra flis ved, etc. </t>
  </si>
  <si>
    <t>Kalkulator for produksjon av solvarme</t>
  </si>
  <si>
    <t xml:space="preserve">Illustrasjon fra NOVAP. </t>
  </si>
  <si>
    <t>Varmepumpe</t>
  </si>
  <si>
    <t xml:space="preserve">Småkraft </t>
  </si>
  <si>
    <t>Norsk Bioenergiforening</t>
  </si>
  <si>
    <t>Norsk Solenergiforening</t>
  </si>
  <si>
    <t xml:space="preserve">Informasjon om varmepumper </t>
  </si>
  <si>
    <t>Norsk Varmepumpeforening</t>
  </si>
  <si>
    <t>Småkraftforeninga</t>
  </si>
  <si>
    <t>Se nedbørfelt der du bor</t>
  </si>
  <si>
    <t>Kalkulator for beregning på eget vassdrag</t>
  </si>
  <si>
    <t>Illustrasjon: Østfold Energi og ferieboliger.dk</t>
  </si>
  <si>
    <t xml:space="preserve">Illustrasjon: </t>
  </si>
  <si>
    <t>devote.se</t>
  </si>
  <si>
    <t xml:space="preserve">Norsk Vindkraftforening </t>
  </si>
  <si>
    <t xml:space="preserve">Vindkraft </t>
  </si>
  <si>
    <t>Finansiering - mulig støtte</t>
  </si>
  <si>
    <t>Varmepumpekalkulator</t>
  </si>
  <si>
    <t xml:space="preserve">Informasjon om vindkraft </t>
  </si>
  <si>
    <t>Vindkart</t>
  </si>
  <si>
    <t xml:space="preserve">Elsertifikater </t>
  </si>
  <si>
    <t>Enova</t>
  </si>
  <si>
    <t>Finansiering biogass - Innovasjon Norge</t>
  </si>
  <si>
    <t>Finansiering biovarme fra flis, ved, etc. - Innovasjon Norge</t>
  </si>
  <si>
    <t>Finansiering solenergi i kombinasjon med bioenergi - Innovasjon Norge</t>
  </si>
  <si>
    <t xml:space="preserve">Listen er ikke uttømmende </t>
  </si>
  <si>
    <t>Agrol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</si>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</sst>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Helvetic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4" fontId="1" fillId="0" borderId="0">
      <alignment horizontal="right" indent="1"/>
    </xf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167" fontId="6" fillId="0" borderId="0" applyFont="0" applyFill="0" applyBorder="0" applyAlignment="0" applyProtection="0"/>
  </cellStyleXfs>
  <cellXfs count="30">
    <xf numFmtId="0" fontId="0" fillId="0" borderId="0" xfId="0"/>
    <xf numFmtId="0" fontId="0" fillId="5" borderId="0" xfId="0" applyFill="1" applyBorder="1"/>
    <xf numFmtId="0" fontId="0" fillId="5" borderId="0" xfId="0" applyFill="1"/>
    <xf numFmtId="0" fontId="4" fillId="5" borderId="0" xfId="0" applyFont="1" applyFill="1" applyBorder="1"/>
    <xf numFmtId="0" fontId="0" fillId="4" borderId="0" xfId="0" applyFill="1"/>
    <xf numFmtId="0" fontId="2" fillId="2" borderId="1" xfId="1" applyProtection="1">
      <protection locked="0"/>
    </xf>
    <xf numFmtId="0" fontId="4" fillId="5" borderId="0" xfId="0" applyFont="1" applyFill="1" applyBorder="1" applyAlignment="1">
      <alignment horizontal="center"/>
    </xf>
    <xf numFmtId="165" fontId="3" fillId="5" borderId="2" xfId="8" applyFont="1" applyFill="1" applyBorder="1"/>
    <xf numFmtId="165" fontId="3" fillId="5" borderId="0" xfId="8" applyFont="1" applyFill="1" applyBorder="1"/>
    <xf numFmtId="165" fontId="10" fillId="5" borderId="3" xfId="8" applyFont="1" applyFill="1" applyBorder="1"/>
    <xf numFmtId="165" fontId="0" fillId="5" borderId="0" xfId="0" applyNumberFormat="1" applyFill="1"/>
    <xf numFmtId="0" fontId="3" fillId="3" borderId="2" xfId="2"/>
    <xf numFmtId="0" fontId="3" fillId="3" borderId="2" xfId="2" applyProtection="1">
      <protection locked="0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9" fillId="4" borderId="3" xfId="0" applyNumberFormat="1" applyFont="1" applyFill="1" applyBorder="1" applyAlignment="1">
      <alignment horizontal="center"/>
    </xf>
    <xf numFmtId="0" fontId="12" fillId="4" borderId="4" xfId="11" applyFill="1"/>
    <xf numFmtId="0" fontId="0" fillId="6" borderId="3" xfId="0" applyFont="1" applyFill="1" applyBorder="1"/>
    <xf numFmtId="0" fontId="13" fillId="4" borderId="0" xfId="12" applyFill="1"/>
    <xf numFmtId="0" fontId="13" fillId="4" borderId="0" xfId="12" applyFill="1" applyAlignment="1">
      <alignment horizontal="left"/>
    </xf>
    <xf numFmtId="0" fontId="0" fillId="4" borderId="0" xfId="0" applyFill="1" applyProtection="1">
      <protection locked="0"/>
    </xf>
    <xf numFmtId="0" fontId="13" fillId="4" borderId="0" xfId="12" applyFill="1" applyProtection="1">
      <protection locked="0"/>
    </xf>
    <xf numFmtId="0" fontId="4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2" fillId="2" borderId="0" xfId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/>
    </xf>
    <xf numFmtId="0" fontId="12" fillId="4" borderId="0" xfId="11" applyFill="1" applyBorder="1" applyAlignment="1">
      <alignment horizontal="center"/>
    </xf>
    <xf numFmtId="0" fontId="13" fillId="4" borderId="0" xfId="12" applyFill="1" applyAlignment="1" applyProtection="1">
      <alignment horizontal="left"/>
      <protection locked="0"/>
    </xf>
    <xf numFmtId="0" fontId="12" fillId="4" borderId="4" xfId="11" applyFill="1" applyAlignment="1">
      <alignment horizontal="left"/>
    </xf>
  </cellXfs>
  <cellStyles count="15">
    <cellStyle name="Excel Built-in Normal" xfId="13" xr:uid="{00000000-0005-0000-0000-00003A000000}"/>
    <cellStyle name="Hyperkobling" xfId="12" builtinId="8"/>
    <cellStyle name="Hyperkobling 2" xfId="10" xr:uid="{6D3088A9-C889-44E0-BB7E-33D3EDC71F1E}"/>
    <cellStyle name="Inndata" xfId="1" builtinId="20"/>
    <cellStyle name="Komma 2" xfId="5" xr:uid="{6F1B54DB-77AF-492D-B3FB-C331E0C8AB04}"/>
    <cellStyle name="Komma 3" xfId="14" xr:uid="{47E9DF0F-FE99-420A-84C8-94B268CC6A43}"/>
    <cellStyle name="Normal" xfId="0" builtinId="0"/>
    <cellStyle name="Normal 2" xfId="4" xr:uid="{64DF8D1C-67E6-4868-9156-E1EFF731479A}"/>
    <cellStyle name="Normal 2 2" xfId="7" xr:uid="{00CB7DEA-BD89-4829-9C92-E51B3B8DF27F}"/>
    <cellStyle name="Overskrift 1" xfId="11" builtinId="16"/>
    <cellStyle name="Prosent 2" xfId="6" xr:uid="{041668F1-B1FB-466F-9F01-03D6F93A1CDC}"/>
    <cellStyle name="Tabelltall" xfId="3" xr:uid="{76A1E1DE-2BD5-4BDF-A221-E4C6560AB1EF}"/>
    <cellStyle name="Tusenskille [0] 2" xfId="8" xr:uid="{90567299-A25F-4C5A-9E4F-CB9AC22CF936}"/>
    <cellStyle name="Utdata" xfId="2" builtinId="21"/>
    <cellStyle name="Valuta 2" xfId="9" xr:uid="{5E04A3DC-A52E-4450-BAD0-17164D6CA0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Energiforbruk fordelt</a:t>
            </a:r>
            <a:r>
              <a:rPr lang="nb-NO" baseline="0"/>
              <a:t> over året (kWh/mnd.)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'Rapport ditt forbruk'!$B$27</c:f>
              <c:strCache>
                <c:ptCount val="1"/>
                <c:pt idx="0">
                  <c:v>Strøm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forbruk'!$C$27:$N$27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A-4BF7-9D6F-CB81AA405083}"/>
            </c:ext>
          </c:extLst>
        </c:ser>
        <c:ser>
          <c:idx val="1"/>
          <c:order val="1"/>
          <c:tx>
            <c:strRef>
              <c:f>'Rapport ditt forbruk'!$B$28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forbruk'!$C$28:$N$28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A-4BF7-9D6F-CB81AA405083}"/>
            </c:ext>
          </c:extLst>
        </c:ser>
        <c:ser>
          <c:idx val="2"/>
          <c:order val="2"/>
          <c:tx>
            <c:strRef>
              <c:f>'Rapport ditt forbruk'!$B$29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forbruk'!$C$29:$N$29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2A-4BF7-9D6F-CB81AA405083}"/>
            </c:ext>
          </c:extLst>
        </c:ser>
        <c:ser>
          <c:idx val="3"/>
          <c:order val="3"/>
          <c:tx>
            <c:strRef>
              <c:f>'Rapport ditt forbruk'!$B$30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forbruk'!$C$30:$N$30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2A-4BF7-9D6F-CB81AA405083}"/>
            </c:ext>
          </c:extLst>
        </c:ser>
        <c:ser>
          <c:idx val="4"/>
          <c:order val="4"/>
          <c:tx>
            <c:strRef>
              <c:f>'Rapport ditt forbruk'!$B$31</c:f>
              <c:strCache>
                <c:ptCount val="1"/>
                <c:pt idx="0">
                  <c:v>Parafin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forbruk'!$C$31:$N$31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2A-4BF7-9D6F-CB81AA405083}"/>
            </c:ext>
          </c:extLst>
        </c:ser>
        <c:ser>
          <c:idx val="5"/>
          <c:order val="5"/>
          <c:tx>
            <c:strRef>
              <c:f>'Rapport ditt forbruk'!$B$32</c:f>
              <c:strCache>
                <c:ptCount val="1"/>
                <c:pt idx="0">
                  <c:v>Pellets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forbruk'!$C$32:$N$32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2A-4BF7-9D6F-CB81AA405083}"/>
            </c:ext>
          </c:extLst>
        </c:ser>
        <c:ser>
          <c:idx val="6"/>
          <c:order val="6"/>
          <c:tx>
            <c:strRef>
              <c:f>'Rapport ditt forbruk'!$B$33</c:f>
              <c:strCache>
                <c:ptCount val="1"/>
                <c:pt idx="0">
                  <c:v>Ved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forbruk'!$C$33:$N$33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2A-4BF7-9D6F-CB81AA405083}"/>
            </c:ext>
          </c:extLst>
        </c:ser>
        <c:ser>
          <c:idx val="7"/>
          <c:order val="7"/>
          <c:tx>
            <c:strRef>
              <c:f>'Rapport ditt forbruk'!$B$34</c:f>
              <c:strCache>
                <c:ptCount val="1"/>
                <c:pt idx="0">
                  <c:v>Flis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'Rapport ditt forbruk'!$C$26:$N$26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'Rapport ditt forbruk'!$C$34:$N$34</c:f>
              <c:numCache>
                <c:formatCode>_-* #\ ##0\ _k_r_-;\-* #\ ##0\ _k_r_-;_-* "-"\ _k_r_-;_-@_-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2A-4BF7-9D6F-CB81AA405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062816"/>
        <c:axId val="481066096"/>
      </c:barChart>
      <c:catAx>
        <c:axId val="4810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1066096"/>
        <c:crosses val="autoZero"/>
        <c:auto val="1"/>
        <c:lblAlgn val="ctr"/>
        <c:lblOffset val="100"/>
        <c:noMultiLvlLbl val="0"/>
      </c:catAx>
      <c:valAx>
        <c:axId val="48106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r_-;\-* #\ 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106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628650</xdr:colOff>
      <xdr:row>2</xdr:row>
      <xdr:rowOff>114300</xdr:rowOff>
    </xdr:from>
    <xdr:to>
      <xdr:col>14</xdr:col>
      <xdr:colOff>685507</xdr:colOff>
      <xdr:row>7</xdr:row>
      <xdr:rowOff>180848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92C10FB-0F0E-4FA3-B240-4555464D0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0350" y="495300"/>
          <a:ext cx="2342857" cy="10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57150</xdr:rowOff>
    </xdr:from>
    <xdr:to>
      <xdr:col>11</xdr:col>
      <xdr:colOff>647700</xdr:colOff>
      <xdr:row>23</xdr:row>
      <xdr:rowOff>190499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CB9919A-9A43-470C-958D-814608B139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714375</xdr:colOff>
      <xdr:row>37</xdr:row>
      <xdr:rowOff>161925</xdr:rowOff>
    </xdr:from>
    <xdr:to>
      <xdr:col>15</xdr:col>
      <xdr:colOff>9232</xdr:colOff>
      <xdr:row>43</xdr:row>
      <xdr:rowOff>37973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B3B324B7-9C4E-464C-B5C8-A8BBDCCB4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0" y="7419975"/>
          <a:ext cx="2342857" cy="10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1</xdr:row>
      <xdr:rowOff>161925</xdr:rowOff>
    </xdr:from>
    <xdr:to>
      <xdr:col>9</xdr:col>
      <xdr:colOff>1361782</xdr:colOff>
      <xdr:row>7</xdr:row>
      <xdr:rowOff>37973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60FA6D06-B303-4369-9A35-4B50D0BDE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68050" y="352425"/>
          <a:ext cx="2342857" cy="1019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1</xdr:row>
      <xdr:rowOff>28575</xdr:rowOff>
    </xdr:from>
    <xdr:to>
      <xdr:col>18</xdr:col>
      <xdr:colOff>171157</xdr:colOff>
      <xdr:row>6</xdr:row>
      <xdr:rowOff>37973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66263B2-8D54-444B-831D-801948D0F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4300" y="219075"/>
          <a:ext cx="2342857" cy="10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8</xdr:row>
      <xdr:rowOff>28576</xdr:rowOff>
    </xdr:from>
    <xdr:to>
      <xdr:col>5</xdr:col>
      <xdr:colOff>628650</xdr:colOff>
      <xdr:row>20</xdr:row>
      <xdr:rowOff>96836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84774D-00FB-4968-8D6F-27C432DB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1609726"/>
          <a:ext cx="3790950" cy="2430460"/>
        </a:xfrm>
        <a:prstGeom prst="rect">
          <a:avLst/>
        </a:prstGeom>
        <a:effectLst/>
      </xdr:spPr>
    </xdr:pic>
    <xdr:clientData/>
  </xdr:twoCellAnchor>
  <xdr:twoCellAnchor editAs="oneCell">
    <xdr:from>
      <xdr:col>7</xdr:col>
      <xdr:colOff>57150</xdr:colOff>
      <xdr:row>21</xdr:row>
      <xdr:rowOff>142875</xdr:rowOff>
    </xdr:from>
    <xdr:to>
      <xdr:col>13</xdr:col>
      <xdr:colOff>64959</xdr:colOff>
      <xdr:row>33</xdr:row>
      <xdr:rowOff>114059</xdr:rowOff>
    </xdr:to>
    <xdr:pic>
      <xdr:nvPicPr>
        <xdr:cNvPr id="6" name="Bilde 5" descr="NÃ¦ringsutvikling gjennom fornybar energi i Norge og internasjonalt">
          <a:extLst>
            <a:ext uri="{FF2B5EF4-FFF2-40B4-BE49-F238E27FC236}">
              <a16:creationId xmlns:a16="http://schemas.microsoft.com/office/drawing/2014/main" id="{28D1919A-8635-4F32-A731-ECDA0096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4276725"/>
          <a:ext cx="4579809" cy="2333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466725</xdr:colOff>
      <xdr:row>36</xdr:row>
      <xdr:rowOff>57151</xdr:rowOff>
    </xdr:from>
    <xdr:to>
      <xdr:col>5</xdr:col>
      <xdr:colOff>590550</xdr:colOff>
      <xdr:row>55</xdr:row>
      <xdr:rowOff>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02FC3AF-2E31-4A8A-B780-ECE42D5C7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6725" y="7124701"/>
          <a:ext cx="3933825" cy="3638550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57</xdr:row>
      <xdr:rowOff>9525</xdr:rowOff>
    </xdr:from>
    <xdr:to>
      <xdr:col>12</xdr:col>
      <xdr:colOff>609406</xdr:colOff>
      <xdr:row>68</xdr:row>
      <xdr:rowOff>152111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6779ACB-7D0A-44F3-AE0D-9E1728440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01025" y="10582275"/>
          <a:ext cx="1552381" cy="2314286"/>
        </a:xfrm>
        <a:prstGeom prst="rect">
          <a:avLst/>
        </a:prstGeom>
      </xdr:spPr>
    </xdr:pic>
    <xdr:clientData/>
  </xdr:twoCellAnchor>
  <xdr:twoCellAnchor editAs="oneCell">
    <xdr:from>
      <xdr:col>6</xdr:col>
      <xdr:colOff>723899</xdr:colOff>
      <xdr:row>57</xdr:row>
      <xdr:rowOff>85725</xdr:rowOff>
    </xdr:from>
    <xdr:to>
      <xdr:col>10</xdr:col>
      <xdr:colOff>104774</xdr:colOff>
      <xdr:row>68</xdr:row>
      <xdr:rowOff>7883</xdr:rowOff>
    </xdr:to>
    <xdr:pic>
      <xdr:nvPicPr>
        <xdr:cNvPr id="9" name="Bilde 8" descr="vannkraftverk_232">
          <a:extLst>
            <a:ext uri="{FF2B5EF4-FFF2-40B4-BE49-F238E27FC236}">
              <a16:creationId xmlns:a16="http://schemas.microsoft.com/office/drawing/2014/main" id="{99C3ED54-5AB2-44B3-B1BB-1D19F3E2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899" y="10658475"/>
          <a:ext cx="2428875" cy="209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73</xdr:row>
      <xdr:rowOff>123825</xdr:rowOff>
    </xdr:from>
    <xdr:to>
      <xdr:col>5</xdr:col>
      <xdr:colOff>723433</xdr:colOff>
      <xdr:row>88</xdr:row>
      <xdr:rowOff>28220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3673A59E-8AB1-4E62-8C57-F82809A00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00100" y="13630275"/>
          <a:ext cx="3733333" cy="28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dard/Downloads/lonnsomhetsberegning-2015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empel, varmesalg"/>
      <sheetName val="Kalkulator for lønnsomhet"/>
    </sheetNames>
    <sheetDataSet>
      <sheetData sheetId="0" refreshError="1"/>
      <sheetData sheetId="1">
        <row r="5">
          <cell r="I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lenergi.no/" TargetMode="External"/><Relationship Id="rId13" Type="http://schemas.openxmlformats.org/officeDocument/2006/relationships/hyperlink" Target="https://www.innovasjonnorge.no/bioenergi/" TargetMode="External"/><Relationship Id="rId18" Type="http://schemas.openxmlformats.org/officeDocument/2006/relationships/hyperlink" Target="https://www.nve.no/energiforsyning-og-konsesjon/elsertifikater/" TargetMode="External"/><Relationship Id="rId3" Type="http://schemas.openxmlformats.org/officeDocument/2006/relationships/hyperlink" Target="http://www.solkart.no/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nobio.no/" TargetMode="External"/><Relationship Id="rId12" Type="http://schemas.openxmlformats.org/officeDocument/2006/relationships/hyperlink" Target="http://www.smakraftforeninga.no/" TargetMode="External"/><Relationship Id="rId17" Type="http://schemas.openxmlformats.org/officeDocument/2006/relationships/hyperlink" Target="https://www.nve.no/media/2462/vind_80m_kartbok1a_4140.pdf" TargetMode="External"/><Relationship Id="rId2" Type="http://schemas.openxmlformats.org/officeDocument/2006/relationships/hyperlink" Target="https://www.innovasjonnorge.no/bioenergi/" TargetMode="External"/><Relationship Id="rId16" Type="http://schemas.openxmlformats.org/officeDocument/2006/relationships/hyperlink" Target="http://vindportalen.no/" TargetMode="External"/><Relationship Id="rId20" Type="http://schemas.openxmlformats.org/officeDocument/2006/relationships/hyperlink" Target="https://www.eidsivaenergi.no/stromavtaler/agrol/agrol-og-solcellefordeler/" TargetMode="External"/><Relationship Id="rId1" Type="http://schemas.openxmlformats.org/officeDocument/2006/relationships/hyperlink" Target="https://www.innovasjonnorge.no/no/finansiering/bioenergiprogrammet/biogass-tilskudd-til-prosjekter/" TargetMode="External"/><Relationship Id="rId6" Type="http://schemas.openxmlformats.org/officeDocument/2006/relationships/hyperlink" Target="https://www.varmepumpeinfo.no/" TargetMode="External"/><Relationship Id="rId11" Type="http://schemas.openxmlformats.org/officeDocument/2006/relationships/hyperlink" Target="http://www.smakraftforeninga.no/kalkulator.php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www.catchsolar.com/" TargetMode="External"/><Relationship Id="rId15" Type="http://schemas.openxmlformats.org/officeDocument/2006/relationships/hyperlink" Target="https://www.smartepenger.no/kalkulatorer/2053-varmepumpekalkulator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s://www.nve.no/karttjenester/kartdata/vassdragsdata/nedborfelt-regine/" TargetMode="External"/><Relationship Id="rId19" Type="http://schemas.openxmlformats.org/officeDocument/2006/relationships/hyperlink" Target="https://www.enova.no/" TargetMode="External"/><Relationship Id="rId4" Type="http://schemas.openxmlformats.org/officeDocument/2006/relationships/hyperlink" Target="https://www.innovasjonnorge.no/bioenergi/" TargetMode="External"/><Relationship Id="rId9" Type="http://schemas.openxmlformats.org/officeDocument/2006/relationships/hyperlink" Target="http://www.novap.no/" TargetMode="External"/><Relationship Id="rId14" Type="http://schemas.openxmlformats.org/officeDocument/2006/relationships/hyperlink" Target="http://www.norwea.no/forside.aspx" TargetMode="External"/><Relationship Id="rId2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E0B0D-C7B6-4B58-9F4F-E659659D6C6F}">
  <dimension ref="B14:O61"/>
  <sheetViews>
    <sheetView tabSelected="1" workbookViewId="0">
      <selection activeCell="F18" sqref="F18"/>
    </sheetView>
  </sheetViews>
  <sheetFormatPr baseColWidth="10" defaultRowHeight="15" x14ac:dyDescent="0.25"/>
  <cols>
    <col min="1" max="1" width="20.42578125" style="4" customWidth="1"/>
    <col min="2" max="2" width="20" style="4" customWidth="1"/>
    <col min="3" max="3" width="15" style="4" customWidth="1"/>
    <col min="4" max="15" width="11.42578125" style="4" customWidth="1"/>
    <col min="16" max="16384" width="11.42578125" style="4"/>
  </cols>
  <sheetData>
    <row r="14" spans="2:15" x14ac:dyDescent="0.25">
      <c r="B14" s="23" t="s">
        <v>33</v>
      </c>
      <c r="C14" s="23"/>
      <c r="D14" s="24"/>
      <c r="E14" s="25" t="s">
        <v>76</v>
      </c>
      <c r="F14" s="25"/>
      <c r="G14" s="25"/>
    </row>
    <row r="16" spans="2:15" x14ac:dyDescent="0.25">
      <c r="B16" s="4" t="s">
        <v>9</v>
      </c>
      <c r="C16" s="4" t="s">
        <v>0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18</v>
      </c>
      <c r="I16" s="4" t="s">
        <v>19</v>
      </c>
      <c r="J16" s="4" t="s">
        <v>20</v>
      </c>
      <c r="K16" s="4" t="s">
        <v>21</v>
      </c>
      <c r="L16" s="4" t="s">
        <v>22</v>
      </c>
      <c r="M16" s="4" t="s">
        <v>23</v>
      </c>
      <c r="N16" s="4" t="s">
        <v>24</v>
      </c>
      <c r="O16" s="4" t="s">
        <v>25</v>
      </c>
    </row>
    <row r="17" spans="2:15" x14ac:dyDescent="0.25">
      <c r="B17" s="4" t="s">
        <v>3</v>
      </c>
      <c r="C17" s="4" t="s"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4" t="s">
        <v>5</v>
      </c>
      <c r="C18" s="4" t="s">
        <v>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5.75" customHeight="1" x14ac:dyDescent="0.25">
      <c r="B19" s="4" t="s">
        <v>7</v>
      </c>
      <c r="C19" s="4" t="s">
        <v>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x14ac:dyDescent="0.25">
      <c r="B20" s="4" t="s">
        <v>26</v>
      </c>
      <c r="C20" s="4" t="s">
        <v>30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5" customHeight="1" x14ac:dyDescent="0.25">
      <c r="B21" s="4" t="s">
        <v>8</v>
      </c>
      <c r="C21" s="4" t="s">
        <v>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 x14ac:dyDescent="0.25">
      <c r="B22" s="4" t="s">
        <v>27</v>
      </c>
      <c r="C22" s="4" t="s">
        <v>31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 x14ac:dyDescent="0.25">
      <c r="B23" s="4" t="s">
        <v>36</v>
      </c>
      <c r="C23" s="4" t="s">
        <v>31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 x14ac:dyDescent="0.25">
      <c r="B24" s="4" t="s">
        <v>37</v>
      </c>
      <c r="C24" s="4" t="s">
        <v>31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 x14ac:dyDescent="0.25">
      <c r="B25" s="4" t="s">
        <v>39</v>
      </c>
      <c r="C25" s="4" t="s">
        <v>31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 x14ac:dyDescent="0.25">
      <c r="B26" s="4" t="s">
        <v>38</v>
      </c>
      <c r="C26" s="4" t="s">
        <v>31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 x14ac:dyDescent="0.25"/>
    <row r="28" spans="2:15" ht="15" customHeight="1" x14ac:dyDescent="0.25"/>
    <row r="29" spans="2:15" ht="15" customHeight="1" x14ac:dyDescent="0.25">
      <c r="L29" s="4" t="s">
        <v>43</v>
      </c>
    </row>
    <row r="30" spans="2:15" ht="15" customHeight="1" x14ac:dyDescent="0.25"/>
    <row r="31" spans="2:15" ht="15" customHeight="1" x14ac:dyDescent="0.25"/>
    <row r="49" spans="2:15" hidden="1" x14ac:dyDescent="0.25"/>
    <row r="50" spans="2:15" hidden="1" x14ac:dyDescent="0.25">
      <c r="B50" s="4" t="s">
        <v>11</v>
      </c>
      <c r="C50" s="4" t="s">
        <v>13</v>
      </c>
      <c r="D50" s="11" t="s">
        <v>14</v>
      </c>
      <c r="E50" s="11" t="s">
        <v>15</v>
      </c>
      <c r="F50" s="11" t="s">
        <v>16</v>
      </c>
      <c r="G50" s="11" t="s">
        <v>17</v>
      </c>
      <c r="H50" s="11" t="s">
        <v>18</v>
      </c>
      <c r="I50" s="11" t="s">
        <v>19</v>
      </c>
      <c r="J50" s="11" t="s">
        <v>20</v>
      </c>
      <c r="K50" s="11" t="s">
        <v>21</v>
      </c>
      <c r="L50" s="11" t="s">
        <v>22</v>
      </c>
      <c r="M50" s="11" t="s">
        <v>23</v>
      </c>
      <c r="N50" s="11" t="s">
        <v>24</v>
      </c>
      <c r="O50" s="11" t="s">
        <v>25</v>
      </c>
    </row>
    <row r="51" spans="2:15" hidden="1" x14ac:dyDescent="0.25">
      <c r="B51" s="4" t="s">
        <v>3</v>
      </c>
      <c r="C51" s="4" t="s">
        <v>4</v>
      </c>
      <c r="D51" s="11">
        <f t="shared" ref="D51:O51" si="0">D17</f>
        <v>0</v>
      </c>
      <c r="E51" s="11">
        <f t="shared" si="0"/>
        <v>0</v>
      </c>
      <c r="F51" s="11">
        <f t="shared" si="0"/>
        <v>0</v>
      </c>
      <c r="G51" s="11">
        <f t="shared" si="0"/>
        <v>0</v>
      </c>
      <c r="H51" s="11">
        <f t="shared" si="0"/>
        <v>0</v>
      </c>
      <c r="I51" s="11">
        <f t="shared" si="0"/>
        <v>0</v>
      </c>
      <c r="J51" s="11">
        <f t="shared" si="0"/>
        <v>0</v>
      </c>
      <c r="K51" s="11">
        <f t="shared" si="0"/>
        <v>0</v>
      </c>
      <c r="L51" s="11">
        <f t="shared" si="0"/>
        <v>0</v>
      </c>
      <c r="M51" s="11">
        <f t="shared" si="0"/>
        <v>0</v>
      </c>
      <c r="N51" s="11">
        <f t="shared" si="0"/>
        <v>0</v>
      </c>
      <c r="O51" s="11">
        <f t="shared" si="0"/>
        <v>0</v>
      </c>
    </row>
    <row r="52" spans="2:15" hidden="1" x14ac:dyDescent="0.25">
      <c r="B52" s="4" t="s">
        <v>5</v>
      </c>
      <c r="C52" s="4" t="s">
        <v>4</v>
      </c>
      <c r="D52" s="11">
        <f>D18*'Energiinnhold brensel'!$I$17</f>
        <v>0</v>
      </c>
      <c r="E52" s="11">
        <f>E18*'Energiinnhold brensel'!$I$17</f>
        <v>0</v>
      </c>
      <c r="F52" s="11">
        <f>F18*'Energiinnhold brensel'!$I$17</f>
        <v>0</v>
      </c>
      <c r="G52" s="11">
        <f>G18*'Energiinnhold brensel'!$I$17</f>
        <v>0</v>
      </c>
      <c r="H52" s="11">
        <f>H18*'Energiinnhold brensel'!$I$17</f>
        <v>0</v>
      </c>
      <c r="I52" s="11">
        <f>I18*'Energiinnhold brensel'!$I$17</f>
        <v>0</v>
      </c>
      <c r="J52" s="11">
        <f>J18*'Energiinnhold brensel'!$I$17</f>
        <v>0</v>
      </c>
      <c r="K52" s="11">
        <f>K18*'Energiinnhold brensel'!$I$17</f>
        <v>0</v>
      </c>
      <c r="L52" s="11">
        <f>L18*'Energiinnhold brensel'!$I$17</f>
        <v>0</v>
      </c>
      <c r="M52" s="11">
        <f>M18*'Energiinnhold brensel'!$I$17</f>
        <v>0</v>
      </c>
      <c r="N52" s="11">
        <f>N18*'Energiinnhold brensel'!$I$17</f>
        <v>0</v>
      </c>
      <c r="O52" s="11">
        <f>O18*'Energiinnhold brensel'!$I$17</f>
        <v>0</v>
      </c>
    </row>
    <row r="53" spans="2:15" hidden="1" x14ac:dyDescent="0.25">
      <c r="B53" s="4" t="s">
        <v>7</v>
      </c>
      <c r="C53" s="4" t="s">
        <v>4</v>
      </c>
      <c r="D53" s="11">
        <f>D19*'Energiinnhold brensel'!$I$18</f>
        <v>0</v>
      </c>
      <c r="E53" s="11">
        <f>E19*'Energiinnhold brensel'!$I$18</f>
        <v>0</v>
      </c>
      <c r="F53" s="11">
        <f>F19*'Energiinnhold brensel'!$I$18</f>
        <v>0</v>
      </c>
      <c r="G53" s="11">
        <f>G19*'Energiinnhold brensel'!$I$18</f>
        <v>0</v>
      </c>
      <c r="H53" s="11">
        <f>H19*'Energiinnhold brensel'!$I$18</f>
        <v>0</v>
      </c>
      <c r="I53" s="11">
        <f>I19*'Energiinnhold brensel'!$I$18</f>
        <v>0</v>
      </c>
      <c r="J53" s="11">
        <f>J19*'Energiinnhold brensel'!$I$18</f>
        <v>0</v>
      </c>
      <c r="K53" s="11">
        <f>K19*'Energiinnhold brensel'!$I$18</f>
        <v>0</v>
      </c>
      <c r="L53" s="11">
        <f>L19*'Energiinnhold brensel'!$I$18</f>
        <v>0</v>
      </c>
      <c r="M53" s="11">
        <f>M19*'Energiinnhold brensel'!$I$18</f>
        <v>0</v>
      </c>
      <c r="N53" s="11">
        <f>N19*'Energiinnhold brensel'!$I$18</f>
        <v>0</v>
      </c>
      <c r="O53" s="11">
        <f>O19*'Energiinnhold brensel'!$I$18</f>
        <v>0</v>
      </c>
    </row>
    <row r="54" spans="2:15" hidden="1" x14ac:dyDescent="0.25">
      <c r="B54" s="4" t="s">
        <v>26</v>
      </c>
      <c r="C54" s="4" t="s">
        <v>4</v>
      </c>
      <c r="D54" s="11">
        <f>D20*'Energiinnhold brensel'!$D$19</f>
        <v>0</v>
      </c>
      <c r="E54" s="11">
        <f>E20*'Energiinnhold brensel'!$D$19</f>
        <v>0</v>
      </c>
      <c r="F54" s="11">
        <f>F20*'Energiinnhold brensel'!$D$19</f>
        <v>0</v>
      </c>
      <c r="G54" s="11">
        <f>G20*'Energiinnhold brensel'!$D$19</f>
        <v>0</v>
      </c>
      <c r="H54" s="11">
        <f>H20*'Energiinnhold brensel'!$D$19</f>
        <v>0</v>
      </c>
      <c r="I54" s="11">
        <f>I20*'Energiinnhold brensel'!$D$19</f>
        <v>0</v>
      </c>
      <c r="J54" s="11">
        <f>J20*'Energiinnhold brensel'!$D$19</f>
        <v>0</v>
      </c>
      <c r="K54" s="11">
        <f>K20*'Energiinnhold brensel'!$D$19</f>
        <v>0</v>
      </c>
      <c r="L54" s="11">
        <f>L20*'Energiinnhold brensel'!$D$19</f>
        <v>0</v>
      </c>
      <c r="M54" s="11">
        <f>M20*'Energiinnhold brensel'!$D$19</f>
        <v>0</v>
      </c>
      <c r="N54" s="11">
        <f>N20*'Energiinnhold brensel'!$D$19</f>
        <v>0</v>
      </c>
      <c r="O54" s="11">
        <f>O20*'Energiinnhold brensel'!$D$19</f>
        <v>0</v>
      </c>
    </row>
    <row r="55" spans="2:15" hidden="1" x14ac:dyDescent="0.25">
      <c r="B55" s="4" t="s">
        <v>8</v>
      </c>
      <c r="C55" s="4" t="s">
        <v>4</v>
      </c>
      <c r="D55" s="11">
        <f>D21*'Energiinnhold brensel'!$I$20</f>
        <v>0</v>
      </c>
      <c r="E55" s="11">
        <f>E21*'Energiinnhold brensel'!$I$20</f>
        <v>0</v>
      </c>
      <c r="F55" s="11">
        <f>F21*'Energiinnhold brensel'!$I$20</f>
        <v>0</v>
      </c>
      <c r="G55" s="11">
        <f>G21*'Energiinnhold brensel'!$I$20</f>
        <v>0</v>
      </c>
      <c r="H55" s="11">
        <f>H21*'Energiinnhold brensel'!$I$20</f>
        <v>0</v>
      </c>
      <c r="I55" s="11">
        <f>I21*'Energiinnhold brensel'!$I$20</f>
        <v>0</v>
      </c>
      <c r="J55" s="11">
        <f>J21*'Energiinnhold brensel'!$I$20</f>
        <v>0</v>
      </c>
      <c r="K55" s="11">
        <f>K21*'Energiinnhold brensel'!$I$20</f>
        <v>0</v>
      </c>
      <c r="L55" s="11">
        <f>L21*'Energiinnhold brensel'!$I$20</f>
        <v>0</v>
      </c>
      <c r="M55" s="11">
        <f>M21*'Energiinnhold brensel'!$I$20</f>
        <v>0</v>
      </c>
      <c r="N55" s="11">
        <f>N21*'Energiinnhold brensel'!$I$20</f>
        <v>0</v>
      </c>
      <c r="O55" s="11">
        <f>O21*'Energiinnhold brensel'!$I$20</f>
        <v>0</v>
      </c>
    </row>
    <row r="56" spans="2:15" hidden="1" x14ac:dyDescent="0.25">
      <c r="B56" s="4" t="s">
        <v>27</v>
      </c>
      <c r="C56" s="4" t="s">
        <v>4</v>
      </c>
      <c r="D56" s="11">
        <f>D22*'Energiinnhold brensel'!$F$21</f>
        <v>0</v>
      </c>
      <c r="E56" s="11">
        <f>E22*'Energiinnhold brensel'!$F$21</f>
        <v>0</v>
      </c>
      <c r="F56" s="11">
        <f>F22*'Energiinnhold brensel'!$F$21</f>
        <v>0</v>
      </c>
      <c r="G56" s="11">
        <f>G22*'Energiinnhold brensel'!$F$21</f>
        <v>0</v>
      </c>
      <c r="H56" s="11">
        <f>H22*'Energiinnhold brensel'!$F$21</f>
        <v>0</v>
      </c>
      <c r="I56" s="11">
        <f>I22*'Energiinnhold brensel'!$F$21</f>
        <v>0</v>
      </c>
      <c r="J56" s="11">
        <f>J22*'Energiinnhold brensel'!$F$21</f>
        <v>0</v>
      </c>
      <c r="K56" s="11">
        <f>K22*'Energiinnhold brensel'!$F$21</f>
        <v>0</v>
      </c>
      <c r="L56" s="11">
        <f>L22*'Energiinnhold brensel'!$F$21</f>
        <v>0</v>
      </c>
      <c r="M56" s="11">
        <f>M22*'Energiinnhold brensel'!$F$21</f>
        <v>0</v>
      </c>
      <c r="N56" s="11">
        <f>N22*'Energiinnhold brensel'!$F$21</f>
        <v>0</v>
      </c>
      <c r="O56" s="11">
        <f>O22*'Energiinnhold brensel'!$F$21</f>
        <v>0</v>
      </c>
    </row>
    <row r="57" spans="2:15" hidden="1" x14ac:dyDescent="0.25">
      <c r="B57" s="4" t="s">
        <v>36</v>
      </c>
      <c r="C57" s="4" t="s">
        <v>4</v>
      </c>
      <c r="D57" s="12">
        <f>D23*'Energiinnhold brensel'!$F$22</f>
        <v>0</v>
      </c>
      <c r="E57" s="12">
        <f>E23*'Energiinnhold brensel'!$F$22</f>
        <v>0</v>
      </c>
      <c r="F57" s="12">
        <f>F23*'Energiinnhold brensel'!$F$22</f>
        <v>0</v>
      </c>
      <c r="G57" s="12">
        <f>G23*'Energiinnhold brensel'!$F$22</f>
        <v>0</v>
      </c>
      <c r="H57" s="12">
        <f>H23*'Energiinnhold brensel'!$F$22</f>
        <v>0</v>
      </c>
      <c r="I57" s="12">
        <f>I23*'Energiinnhold brensel'!$F$22</f>
        <v>0</v>
      </c>
      <c r="J57" s="12">
        <f>J23*'Energiinnhold brensel'!$F$22</f>
        <v>0</v>
      </c>
      <c r="K57" s="12">
        <f>K23*'Energiinnhold brensel'!$F$22</f>
        <v>0</v>
      </c>
      <c r="L57" s="12">
        <f>L23*'Energiinnhold brensel'!$F$22</f>
        <v>0</v>
      </c>
      <c r="M57" s="12">
        <f>M23*'Energiinnhold brensel'!$F$22</f>
        <v>0</v>
      </c>
      <c r="N57" s="12">
        <f>N23*'Energiinnhold brensel'!$F$22</f>
        <v>0</v>
      </c>
      <c r="O57" s="12">
        <f>O23*'Energiinnhold brensel'!$F$22</f>
        <v>0</v>
      </c>
    </row>
    <row r="58" spans="2:15" hidden="1" x14ac:dyDescent="0.25">
      <c r="B58" s="4" t="s">
        <v>37</v>
      </c>
      <c r="C58" s="4" t="s">
        <v>4</v>
      </c>
      <c r="D58" s="12">
        <f>D24*'Energiinnhold brensel'!$F$23</f>
        <v>0</v>
      </c>
      <c r="E58" s="12">
        <f>E24*'Energiinnhold brensel'!$F$23</f>
        <v>0</v>
      </c>
      <c r="F58" s="12">
        <f>F24*'Energiinnhold brensel'!$F$23</f>
        <v>0</v>
      </c>
      <c r="G58" s="12">
        <f>G24*'Energiinnhold brensel'!$F$23</f>
        <v>0</v>
      </c>
      <c r="H58" s="12">
        <f>H24*'Energiinnhold brensel'!$F$23</f>
        <v>0</v>
      </c>
      <c r="I58" s="12">
        <f>I24*'Energiinnhold brensel'!$F$23</f>
        <v>0</v>
      </c>
      <c r="J58" s="12">
        <f>J24*'Energiinnhold brensel'!$F$23</f>
        <v>0</v>
      </c>
      <c r="K58" s="12">
        <f>K24*'Energiinnhold brensel'!$F$23</f>
        <v>0</v>
      </c>
      <c r="L58" s="12">
        <f>L24*'Energiinnhold brensel'!$F$23</f>
        <v>0</v>
      </c>
      <c r="M58" s="12">
        <f>M24*'Energiinnhold brensel'!$F$23</f>
        <v>0</v>
      </c>
      <c r="N58" s="12">
        <f>N24*'Energiinnhold brensel'!$F$23</f>
        <v>0</v>
      </c>
      <c r="O58" s="12">
        <f>O24*'Energiinnhold brensel'!$F$23</f>
        <v>0</v>
      </c>
    </row>
    <row r="59" spans="2:15" hidden="1" x14ac:dyDescent="0.25">
      <c r="B59" s="4" t="s">
        <v>39</v>
      </c>
      <c r="C59" s="4" t="s">
        <v>4</v>
      </c>
      <c r="D59" s="12">
        <f>D25*'Energiinnhold brensel'!$F$24</f>
        <v>0</v>
      </c>
      <c r="E59" s="12">
        <f>E25*'Energiinnhold brensel'!$F$24</f>
        <v>0</v>
      </c>
      <c r="F59" s="12">
        <f>F25*'Energiinnhold brensel'!$F$24</f>
        <v>0</v>
      </c>
      <c r="G59" s="12">
        <f>G25*'Energiinnhold brensel'!$F$24</f>
        <v>0</v>
      </c>
      <c r="H59" s="12">
        <f>H25*'Energiinnhold brensel'!$F$24</f>
        <v>0</v>
      </c>
      <c r="I59" s="12">
        <f>I25*'Energiinnhold brensel'!$F$24</f>
        <v>0</v>
      </c>
      <c r="J59" s="12">
        <f>J25*'Energiinnhold brensel'!$F$24</f>
        <v>0</v>
      </c>
      <c r="K59" s="12">
        <f>K25*'Energiinnhold brensel'!$F$24</f>
        <v>0</v>
      </c>
      <c r="L59" s="12">
        <f>L25*'Energiinnhold brensel'!$F$24</f>
        <v>0</v>
      </c>
      <c r="M59" s="12">
        <f>M25*'Energiinnhold brensel'!$F$24</f>
        <v>0</v>
      </c>
      <c r="N59" s="12">
        <f>N25*'Energiinnhold brensel'!$F$24</f>
        <v>0</v>
      </c>
      <c r="O59" s="12">
        <f>O25*'Energiinnhold brensel'!$F$24</f>
        <v>0</v>
      </c>
    </row>
    <row r="60" spans="2:15" hidden="1" x14ac:dyDescent="0.25">
      <c r="B60" s="4" t="s">
        <v>38</v>
      </c>
      <c r="C60" s="4" t="s">
        <v>4</v>
      </c>
      <c r="D60" s="12">
        <f>D26*'Energiinnhold brensel'!$F$25</f>
        <v>0</v>
      </c>
      <c r="E60" s="12">
        <f>E26*'Energiinnhold brensel'!$F$25</f>
        <v>0</v>
      </c>
      <c r="F60" s="12">
        <f>F26*'Energiinnhold brensel'!$F$25</f>
        <v>0</v>
      </c>
      <c r="G60" s="12">
        <f>G26*'Energiinnhold brensel'!$F$25</f>
        <v>0</v>
      </c>
      <c r="H60" s="12">
        <f>H26*'Energiinnhold brensel'!$F$25</f>
        <v>0</v>
      </c>
      <c r="I60" s="12">
        <f>I26*'Energiinnhold brensel'!$F$25</f>
        <v>0</v>
      </c>
      <c r="J60" s="12">
        <f>J26*'Energiinnhold brensel'!$F$25</f>
        <v>0</v>
      </c>
      <c r="K60" s="12">
        <f>K26*'Energiinnhold brensel'!$F$25</f>
        <v>0</v>
      </c>
      <c r="L60" s="12">
        <f>L26*'Energiinnhold brensel'!$F$25</f>
        <v>0</v>
      </c>
      <c r="M60" s="12">
        <f>M26*'Energiinnhold brensel'!$F$25</f>
        <v>0</v>
      </c>
      <c r="N60" s="12">
        <f>N26*'Energiinnhold brensel'!$F$25</f>
        <v>0</v>
      </c>
      <c r="O60" s="12">
        <f>O26*'Energiinnhold brensel'!$F$25</f>
        <v>0</v>
      </c>
    </row>
    <row r="61" spans="2:15" hidden="1" x14ac:dyDescent="0.25"/>
  </sheetData>
  <sheetProtection sheet="1" selectLockedCells="1"/>
  <mergeCells count="2">
    <mergeCell ref="B14:D14"/>
    <mergeCell ref="E14:G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1906-3F72-4043-BAA1-6A4ECC504563}">
  <sheetPr>
    <pageSetUpPr fitToPage="1"/>
  </sheetPr>
  <dimension ref="A1:AM452"/>
  <sheetViews>
    <sheetView zoomScaleNormal="100" workbookViewId="0">
      <selection activeCell="AL84" sqref="AL84"/>
    </sheetView>
  </sheetViews>
  <sheetFormatPr baseColWidth="10" defaultRowHeight="15" x14ac:dyDescent="0.25"/>
  <cols>
    <col min="1" max="1" width="11" customWidth="1"/>
    <col min="2" max="2" width="16.85546875" customWidth="1"/>
    <col min="3" max="3" width="12.85546875" customWidth="1"/>
  </cols>
  <sheetData>
    <row r="1" spans="1:39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3.25" customHeight="1" x14ac:dyDescent="0.35">
      <c r="A2" s="1"/>
      <c r="B2" s="1"/>
      <c r="C2" s="1"/>
      <c r="D2" s="1"/>
      <c r="E2" s="1"/>
      <c r="F2" s="1"/>
      <c r="G2" s="26" t="s">
        <v>10</v>
      </c>
      <c r="H2" s="26"/>
      <c r="I2" s="26"/>
      <c r="J2" s="26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3.25" customHeight="1" x14ac:dyDescent="0.35">
      <c r="A3" s="1"/>
      <c r="B3" s="1"/>
      <c r="C3" s="1"/>
      <c r="D3" s="1"/>
      <c r="E3" s="26" t="str">
        <f>'Inndata forbruk'!E14:G14</f>
        <v>…</v>
      </c>
      <c r="F3" s="26"/>
      <c r="G3" s="26"/>
      <c r="H3" s="26"/>
      <c r="I3" s="26"/>
      <c r="J3" s="26"/>
      <c r="K3" s="26"/>
      <c r="L3" s="26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25">
      <c r="A26" s="1"/>
      <c r="B26" s="3" t="s">
        <v>32</v>
      </c>
      <c r="C26" s="6" t="s">
        <v>14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20</v>
      </c>
      <c r="J26" s="6" t="s">
        <v>21</v>
      </c>
      <c r="K26" s="6" t="s">
        <v>22</v>
      </c>
      <c r="L26" s="6" t="s">
        <v>23</v>
      </c>
      <c r="M26" s="6" t="s">
        <v>24</v>
      </c>
      <c r="N26" s="6" t="s">
        <v>25</v>
      </c>
      <c r="O26" s="6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25">
      <c r="A27" s="1"/>
      <c r="B27" s="3" t="s">
        <v>12</v>
      </c>
      <c r="C27" s="7">
        <f>'Inndata forbruk'!D51</f>
        <v>0</v>
      </c>
      <c r="D27" s="7">
        <f>'Inndata forbruk'!E51</f>
        <v>0</v>
      </c>
      <c r="E27" s="7">
        <f>'Inndata forbruk'!F51</f>
        <v>0</v>
      </c>
      <c r="F27" s="7">
        <f>'Inndata forbruk'!G51</f>
        <v>0</v>
      </c>
      <c r="G27" s="7">
        <f>'Inndata forbruk'!H51</f>
        <v>0</v>
      </c>
      <c r="H27" s="7">
        <f>'Inndata forbruk'!I51</f>
        <v>0</v>
      </c>
      <c r="I27" s="7">
        <f>'Inndata forbruk'!J51</f>
        <v>0</v>
      </c>
      <c r="J27" s="7">
        <f>'Inndata forbruk'!K51</f>
        <v>0</v>
      </c>
      <c r="K27" s="7">
        <f>'Inndata forbruk'!L51</f>
        <v>0</v>
      </c>
      <c r="L27" s="7">
        <f>'Inndata forbruk'!M51</f>
        <v>0</v>
      </c>
      <c r="M27" s="7">
        <f>'Inndata forbruk'!N51</f>
        <v>0</v>
      </c>
      <c r="N27" s="7">
        <f>'Inndata forbruk'!O51</f>
        <v>0</v>
      </c>
      <c r="O27" s="8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25">
      <c r="A28" s="1"/>
      <c r="B28" s="3" t="s">
        <v>5</v>
      </c>
      <c r="C28" s="7">
        <f>'Inndata forbruk'!D52</f>
        <v>0</v>
      </c>
      <c r="D28" s="7">
        <f>'Inndata forbruk'!E52</f>
        <v>0</v>
      </c>
      <c r="E28" s="7">
        <f>'Inndata forbruk'!F52</f>
        <v>0</v>
      </c>
      <c r="F28" s="7">
        <f>'Inndata forbruk'!G52</f>
        <v>0</v>
      </c>
      <c r="G28" s="7">
        <f>'Inndata forbruk'!H52</f>
        <v>0</v>
      </c>
      <c r="H28" s="7">
        <f>'Inndata forbruk'!I52</f>
        <v>0</v>
      </c>
      <c r="I28" s="7">
        <f>'Inndata forbruk'!J52</f>
        <v>0</v>
      </c>
      <c r="J28" s="7">
        <f>'Inndata forbruk'!K52</f>
        <v>0</v>
      </c>
      <c r="K28" s="7">
        <f>'Inndata forbruk'!L52</f>
        <v>0</v>
      </c>
      <c r="L28" s="7">
        <f>'Inndata forbruk'!M52</f>
        <v>0</v>
      </c>
      <c r="M28" s="7">
        <f>'Inndata forbruk'!N52</f>
        <v>0</v>
      </c>
      <c r="N28" s="7">
        <f>'Inndata forbruk'!O52</f>
        <v>0</v>
      </c>
      <c r="O28" s="8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25">
      <c r="A29" s="1"/>
      <c r="B29" s="3" t="s">
        <v>7</v>
      </c>
      <c r="C29" s="7">
        <f>'Inndata forbruk'!D53</f>
        <v>0</v>
      </c>
      <c r="D29" s="7">
        <f>'Inndata forbruk'!E53</f>
        <v>0</v>
      </c>
      <c r="E29" s="7">
        <f>'Inndata forbruk'!F53</f>
        <v>0</v>
      </c>
      <c r="F29" s="7">
        <f>'Inndata forbruk'!G53</f>
        <v>0</v>
      </c>
      <c r="G29" s="7">
        <f>'Inndata forbruk'!H53</f>
        <v>0</v>
      </c>
      <c r="H29" s="7">
        <f>'Inndata forbruk'!I53</f>
        <v>0</v>
      </c>
      <c r="I29" s="7">
        <f>'Inndata forbruk'!J53</f>
        <v>0</v>
      </c>
      <c r="J29" s="7">
        <f>'Inndata forbruk'!K53</f>
        <v>0</v>
      </c>
      <c r="K29" s="7">
        <f>'Inndata forbruk'!L53</f>
        <v>0</v>
      </c>
      <c r="L29" s="7">
        <f>'Inndata forbruk'!M53</f>
        <v>0</v>
      </c>
      <c r="M29" s="7">
        <f>'Inndata forbruk'!N53</f>
        <v>0</v>
      </c>
      <c r="N29" s="7">
        <f>'Inndata forbruk'!O53</f>
        <v>0</v>
      </c>
      <c r="O29" s="8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25">
      <c r="A30" s="1"/>
      <c r="B30" s="3" t="s">
        <v>26</v>
      </c>
      <c r="C30" s="7">
        <f>'Inndata forbruk'!D54</f>
        <v>0</v>
      </c>
      <c r="D30" s="7">
        <f>'Inndata forbruk'!E54</f>
        <v>0</v>
      </c>
      <c r="E30" s="7">
        <f>'Inndata forbruk'!F54</f>
        <v>0</v>
      </c>
      <c r="F30" s="7">
        <f>'Inndata forbruk'!G54</f>
        <v>0</v>
      </c>
      <c r="G30" s="7">
        <f>'Inndata forbruk'!H54</f>
        <v>0</v>
      </c>
      <c r="H30" s="7">
        <f>'Inndata forbruk'!I54</f>
        <v>0</v>
      </c>
      <c r="I30" s="7">
        <f>'Inndata forbruk'!J54</f>
        <v>0</v>
      </c>
      <c r="J30" s="7">
        <f>'Inndata forbruk'!K54</f>
        <v>0</v>
      </c>
      <c r="K30" s="7">
        <f>'Inndata forbruk'!L54</f>
        <v>0</v>
      </c>
      <c r="L30" s="7">
        <f>'Inndata forbruk'!M54</f>
        <v>0</v>
      </c>
      <c r="M30" s="7">
        <f>'Inndata forbruk'!N54</f>
        <v>0</v>
      </c>
      <c r="N30" s="7">
        <f>'Inndata forbruk'!O54</f>
        <v>0</v>
      </c>
      <c r="O30" s="8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x14ac:dyDescent="0.25">
      <c r="A31" s="1"/>
      <c r="B31" s="3" t="s">
        <v>8</v>
      </c>
      <c r="C31" s="7">
        <f>'Inndata forbruk'!D55</f>
        <v>0</v>
      </c>
      <c r="D31" s="7">
        <f>'Inndata forbruk'!E55</f>
        <v>0</v>
      </c>
      <c r="E31" s="7">
        <f>'Inndata forbruk'!F55</f>
        <v>0</v>
      </c>
      <c r="F31" s="7">
        <f>'Inndata forbruk'!G55</f>
        <v>0</v>
      </c>
      <c r="G31" s="7">
        <f>'Inndata forbruk'!H55</f>
        <v>0</v>
      </c>
      <c r="H31" s="7">
        <f>'Inndata forbruk'!I55</f>
        <v>0</v>
      </c>
      <c r="I31" s="7">
        <f>'Inndata forbruk'!J55</f>
        <v>0</v>
      </c>
      <c r="J31" s="7">
        <f>'Inndata forbruk'!K55</f>
        <v>0</v>
      </c>
      <c r="K31" s="7">
        <f>'Inndata forbruk'!L55</f>
        <v>0</v>
      </c>
      <c r="L31" s="7">
        <f>'Inndata forbruk'!M55</f>
        <v>0</v>
      </c>
      <c r="M31" s="7">
        <f>'Inndata forbruk'!N55</f>
        <v>0</v>
      </c>
      <c r="N31" s="7">
        <f>'Inndata forbruk'!O55</f>
        <v>0</v>
      </c>
      <c r="O31" s="8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A32" s="1"/>
      <c r="B32" s="3" t="s">
        <v>27</v>
      </c>
      <c r="C32" s="7">
        <f>'Inndata forbruk'!D56</f>
        <v>0</v>
      </c>
      <c r="D32" s="7">
        <f>'Inndata forbruk'!E56</f>
        <v>0</v>
      </c>
      <c r="E32" s="7">
        <f>'Inndata forbruk'!F56</f>
        <v>0</v>
      </c>
      <c r="F32" s="7">
        <f>'Inndata forbruk'!G56</f>
        <v>0</v>
      </c>
      <c r="G32" s="7">
        <f>'Inndata forbruk'!H56</f>
        <v>0</v>
      </c>
      <c r="H32" s="7">
        <f>'Inndata forbruk'!I56</f>
        <v>0</v>
      </c>
      <c r="I32" s="7">
        <f>'Inndata forbruk'!J56</f>
        <v>0</v>
      </c>
      <c r="J32" s="7">
        <f>'Inndata forbruk'!K56</f>
        <v>0</v>
      </c>
      <c r="K32" s="7">
        <f>'Inndata forbruk'!L56</f>
        <v>0</v>
      </c>
      <c r="L32" s="7">
        <f>'Inndata forbruk'!M56</f>
        <v>0</v>
      </c>
      <c r="M32" s="7">
        <f>'Inndata forbruk'!N56</f>
        <v>0</v>
      </c>
      <c r="N32" s="7">
        <f>'Inndata forbruk'!O56</f>
        <v>0</v>
      </c>
      <c r="O32" s="8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5">
      <c r="A33" s="1"/>
      <c r="B33" s="3" t="s">
        <v>34</v>
      </c>
      <c r="C33" s="7">
        <f>'Inndata forbruk'!D57+'Inndata forbruk'!D58</f>
        <v>0</v>
      </c>
      <c r="D33" s="7">
        <f>'Inndata forbruk'!E57+'Inndata forbruk'!E58</f>
        <v>0</v>
      </c>
      <c r="E33" s="7">
        <f>'Inndata forbruk'!F57+'Inndata forbruk'!F58</f>
        <v>0</v>
      </c>
      <c r="F33" s="7">
        <f>'Inndata forbruk'!G57+'Inndata forbruk'!G58</f>
        <v>0</v>
      </c>
      <c r="G33" s="7">
        <f>'Inndata forbruk'!H57+'Inndata forbruk'!H58</f>
        <v>0</v>
      </c>
      <c r="H33" s="7">
        <f>'Inndata forbruk'!I57+'Inndata forbruk'!I58</f>
        <v>0</v>
      </c>
      <c r="I33" s="7">
        <f>'Inndata forbruk'!J57+'Inndata forbruk'!J58</f>
        <v>0</v>
      </c>
      <c r="J33" s="7">
        <f>'Inndata forbruk'!K57+'Inndata forbruk'!K58</f>
        <v>0</v>
      </c>
      <c r="K33" s="7">
        <f>'Inndata forbruk'!L57+'Inndata forbruk'!L58</f>
        <v>0</v>
      </c>
      <c r="L33" s="7">
        <f>'Inndata forbruk'!M57+'Inndata forbruk'!M58</f>
        <v>0</v>
      </c>
      <c r="M33" s="7">
        <f>'Inndata forbruk'!N57+'Inndata forbruk'!N58</f>
        <v>0</v>
      </c>
      <c r="N33" s="7">
        <f>'Inndata forbruk'!O57+'Inndata forbruk'!O58</f>
        <v>0</v>
      </c>
      <c r="O33" s="8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25">
      <c r="A34" s="1"/>
      <c r="B34" s="3" t="s">
        <v>28</v>
      </c>
      <c r="C34" s="7">
        <f>'Inndata forbruk'!D59+'Inndata forbruk'!D60</f>
        <v>0</v>
      </c>
      <c r="D34" s="7">
        <f>'Inndata forbruk'!E59+'Inndata forbruk'!E60</f>
        <v>0</v>
      </c>
      <c r="E34" s="7">
        <f>'Inndata forbruk'!F59+'Inndata forbruk'!F60</f>
        <v>0</v>
      </c>
      <c r="F34" s="7">
        <f>'Inndata forbruk'!G59+'Inndata forbruk'!G60</f>
        <v>0</v>
      </c>
      <c r="G34" s="7">
        <f>'Inndata forbruk'!H59+'Inndata forbruk'!H60</f>
        <v>0</v>
      </c>
      <c r="H34" s="7">
        <f>'Inndata forbruk'!I59+'Inndata forbruk'!I60</f>
        <v>0</v>
      </c>
      <c r="I34" s="7">
        <f>'Inndata forbruk'!J59+'Inndata forbruk'!J60</f>
        <v>0</v>
      </c>
      <c r="J34" s="7">
        <f>'Inndata forbruk'!K59+'Inndata forbruk'!K60</f>
        <v>0</v>
      </c>
      <c r="K34" s="7">
        <f>'Inndata forbruk'!L59+'Inndata forbruk'!L60</f>
        <v>0</v>
      </c>
      <c r="L34" s="7">
        <f>'Inndata forbruk'!M59+'Inndata forbruk'!M60</f>
        <v>0</v>
      </c>
      <c r="M34" s="7">
        <f>'Inndata forbruk'!N59+'Inndata forbruk'!N60</f>
        <v>0</v>
      </c>
      <c r="N34" s="7">
        <f>'Inndata forbruk'!O59+'Inndata forbruk'!O60</f>
        <v>0</v>
      </c>
      <c r="O34" s="8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5">
      <c r="A35" s="1"/>
      <c r="B35" s="3" t="s">
        <v>29</v>
      </c>
      <c r="C35" s="7">
        <f>SUM(C27:C34)</f>
        <v>0</v>
      </c>
      <c r="D35" s="7">
        <f t="shared" ref="D35:M35" si="0">SUM(D27:D34)</f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>SUM(N27:N34)</f>
        <v>0</v>
      </c>
      <c r="O35" s="9">
        <f t="shared" ref="O35" si="1">SUM(C35:N35)</f>
        <v>0</v>
      </c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25">
      <c r="A39" s="2"/>
      <c r="B39" s="2"/>
      <c r="C39" s="2"/>
      <c r="D39" s="2"/>
      <c r="E39" s="2"/>
      <c r="F39" s="2"/>
      <c r="G39" s="2"/>
      <c r="H39" s="2"/>
      <c r="I39" s="1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1:39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1:39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1:39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1:39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1:39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1:39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1:39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1:39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1:39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1:39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1:39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1:39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1:39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1:39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1:39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1:39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1:39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1:39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1:39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1:39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1:39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1:39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1:39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3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39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39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1:39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1:39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1:39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1:39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1:39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1:39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1:39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1:39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1:39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1:39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1:39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1:39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1:39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1:39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1:39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1:39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1:39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1:39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1:39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1:39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39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39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39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1:39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1:39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1:39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1:39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1:39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1:39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1:39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1:39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1:39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1:39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1:39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1:39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1:39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1:39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1:39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1:39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1:39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1:39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1:39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1:39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1:39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1:39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1:39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1:39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1:39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1:39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39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39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1:39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1:39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1:39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1:39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1:39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spans="1:39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spans="1:39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spans="1:39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spans="1:39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spans="1:39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spans="1:39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spans="1:39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spans="1:39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spans="1:39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spans="1:39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spans="1:39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spans="1:39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spans="1:39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1:39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spans="1:39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spans="1:39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spans="1:39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</sheetData>
  <sheetProtection algorithmName="SHA-512" hashValue="mouNkS3Ignya8quwMgFw4KHvw3iyrCIpzqwsonaOnZ92N/zjl+IL+aE3Diz574JXoBZuXGPc4FywQYNziFwxsA==" saltValue="OHlFZ1yU5KdTBN83hEDiOA==" spinCount="100000" sheet="1" selectLockedCells="1"/>
  <mergeCells count="2">
    <mergeCell ref="G2:J2"/>
    <mergeCell ref="E3:L3"/>
  </mergeCells>
  <pageMargins left="0.7" right="0.7" top="0.75" bottom="0.75" header="0.3" footer="0.3"/>
  <pageSetup paperSize="9" scale="2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30CF-F9FF-4FB9-9CFA-5FF555EB81F2}">
  <dimension ref="B15:J25"/>
  <sheetViews>
    <sheetView zoomScaleNormal="100" workbookViewId="0">
      <selection activeCell="AB118" sqref="AB118"/>
    </sheetView>
  </sheetViews>
  <sheetFormatPr baseColWidth="10" defaultRowHeight="15" x14ac:dyDescent="0.25"/>
  <cols>
    <col min="1" max="1" width="11.42578125" style="4"/>
    <col min="2" max="2" width="21.28515625" style="4" customWidth="1"/>
    <col min="3" max="3" width="14" style="4" customWidth="1"/>
    <col min="4" max="4" width="21.28515625" style="4" customWidth="1"/>
    <col min="5" max="6" width="21.5703125" style="4" customWidth="1"/>
    <col min="7" max="7" width="19.42578125" style="4" customWidth="1"/>
    <col min="8" max="8" width="19.5703125" style="4" customWidth="1"/>
    <col min="9" max="9" width="21.140625" style="4" customWidth="1"/>
    <col min="10" max="10" width="20.5703125" style="4" customWidth="1"/>
    <col min="11" max="11" width="17" style="4" customWidth="1"/>
    <col min="12" max="16384" width="11.42578125" style="4"/>
  </cols>
  <sheetData>
    <row r="15" spans="2:10" x14ac:dyDescent="0.25">
      <c r="B15" s="18" t="s">
        <v>9</v>
      </c>
      <c r="C15" s="18" t="s">
        <v>0</v>
      </c>
      <c r="D15" s="18" t="s">
        <v>41</v>
      </c>
      <c r="E15" s="18" t="s">
        <v>35</v>
      </c>
      <c r="F15" s="18" t="s">
        <v>40</v>
      </c>
      <c r="G15" s="18" t="s">
        <v>42</v>
      </c>
      <c r="H15" s="18" t="s">
        <v>1</v>
      </c>
      <c r="I15" s="18" t="s">
        <v>2</v>
      </c>
      <c r="J15" s="18" t="s">
        <v>40</v>
      </c>
    </row>
    <row r="16" spans="2:10" x14ac:dyDescent="0.25">
      <c r="B16" s="13" t="s">
        <v>3</v>
      </c>
      <c r="C16" s="14" t="s">
        <v>4</v>
      </c>
      <c r="D16" s="14"/>
      <c r="E16" s="14"/>
      <c r="F16" s="14"/>
      <c r="G16" s="14"/>
      <c r="H16" s="14"/>
      <c r="I16" s="14"/>
      <c r="J16" s="14"/>
    </row>
    <row r="17" spans="2:10" x14ac:dyDescent="0.25">
      <c r="B17" s="13" t="s">
        <v>5</v>
      </c>
      <c r="C17" s="14" t="s">
        <v>6</v>
      </c>
      <c r="D17" s="14"/>
      <c r="E17" s="15">
        <f>I17/H17</f>
        <v>0.8571428571428571</v>
      </c>
      <c r="F17" s="15"/>
      <c r="G17" s="14"/>
      <c r="H17" s="15">
        <v>11.9</v>
      </c>
      <c r="I17" s="15">
        <v>10.199999999999999</v>
      </c>
      <c r="J17" s="14"/>
    </row>
    <row r="18" spans="2:10" x14ac:dyDescent="0.25">
      <c r="B18" s="13" t="s">
        <v>7</v>
      </c>
      <c r="C18" s="14" t="s">
        <v>6</v>
      </c>
      <c r="D18" s="14"/>
      <c r="E18" s="14">
        <v>0.45</v>
      </c>
      <c r="F18" s="14"/>
      <c r="G18" s="14"/>
      <c r="H18" s="15"/>
      <c r="I18" s="16">
        <v>10.7</v>
      </c>
      <c r="J18" s="14"/>
    </row>
    <row r="19" spans="2:10" x14ac:dyDescent="0.25">
      <c r="B19" s="13" t="s">
        <v>26</v>
      </c>
      <c r="C19" s="14" t="s">
        <v>30</v>
      </c>
      <c r="D19" s="15">
        <v>10.3</v>
      </c>
      <c r="E19" s="14">
        <v>0.84</v>
      </c>
      <c r="F19" s="14"/>
      <c r="G19" s="14"/>
      <c r="H19" s="15">
        <v>13</v>
      </c>
      <c r="I19" s="15">
        <f>E19*H19</f>
        <v>10.92</v>
      </c>
      <c r="J19" s="14"/>
    </row>
    <row r="20" spans="2:10" x14ac:dyDescent="0.25">
      <c r="B20" s="13" t="s">
        <v>8</v>
      </c>
      <c r="C20" s="14" t="s">
        <v>6</v>
      </c>
      <c r="D20" s="14"/>
      <c r="E20" s="15">
        <v>0.80800000000000005</v>
      </c>
      <c r="F20" s="15"/>
      <c r="G20" s="14"/>
      <c r="H20" s="15">
        <f>I20/E20</f>
        <v>14.814356435643564</v>
      </c>
      <c r="I20" s="15">
        <v>11.97</v>
      </c>
      <c r="J20" s="14"/>
    </row>
    <row r="21" spans="2:10" x14ac:dyDescent="0.25">
      <c r="B21" s="13" t="s">
        <v>27</v>
      </c>
      <c r="C21" s="14" t="s">
        <v>31</v>
      </c>
      <c r="D21" s="14"/>
      <c r="E21" s="15"/>
      <c r="F21" s="15">
        <f>G21*H21</f>
        <v>3120</v>
      </c>
      <c r="G21" s="14">
        <v>650</v>
      </c>
      <c r="H21" s="15">
        <v>4.8</v>
      </c>
      <c r="I21" s="14"/>
      <c r="J21" s="14">
        <v>3120</v>
      </c>
    </row>
    <row r="22" spans="2:10" x14ac:dyDescent="0.25">
      <c r="B22" s="13" t="s">
        <v>36</v>
      </c>
      <c r="C22" s="14" t="s">
        <v>31</v>
      </c>
      <c r="D22" s="14"/>
      <c r="E22" s="14"/>
      <c r="F22" s="15">
        <f>G22*H22</f>
        <v>1762.9999999999998</v>
      </c>
      <c r="G22" s="14">
        <v>430</v>
      </c>
      <c r="H22" s="15">
        <v>4.0999999999999996</v>
      </c>
      <c r="I22" s="14"/>
      <c r="J22" s="14">
        <v>1490</v>
      </c>
    </row>
    <row r="23" spans="2:10" x14ac:dyDescent="0.25">
      <c r="B23" s="13" t="s">
        <v>37</v>
      </c>
      <c r="C23" s="14" t="s">
        <v>31</v>
      </c>
      <c r="D23" s="14"/>
      <c r="E23" s="14"/>
      <c r="F23" s="15">
        <f>G23*H23</f>
        <v>1393.9999999999998</v>
      </c>
      <c r="G23" s="14">
        <v>340</v>
      </c>
      <c r="H23" s="15">
        <v>4.0999999999999996</v>
      </c>
      <c r="I23" s="14"/>
      <c r="J23" s="14">
        <v>1150</v>
      </c>
    </row>
    <row r="24" spans="2:10" x14ac:dyDescent="0.25">
      <c r="B24" s="13" t="s">
        <v>39</v>
      </c>
      <c r="C24" s="14" t="s">
        <v>31</v>
      </c>
      <c r="D24" s="14"/>
      <c r="E24" s="14"/>
      <c r="F24" s="15">
        <f>G24*H24</f>
        <v>710</v>
      </c>
      <c r="G24" s="14">
        <v>355</v>
      </c>
      <c r="H24" s="15">
        <v>2</v>
      </c>
      <c r="I24" s="14"/>
      <c r="J24" s="14">
        <v>710</v>
      </c>
    </row>
    <row r="25" spans="2:10" x14ac:dyDescent="0.25">
      <c r="B25" s="13" t="s">
        <v>38</v>
      </c>
      <c r="C25" s="14" t="s">
        <v>31</v>
      </c>
      <c r="D25" s="14"/>
      <c r="E25" s="14"/>
      <c r="F25" s="15">
        <f>G25*H25</f>
        <v>787.2</v>
      </c>
      <c r="G25" s="14">
        <v>246</v>
      </c>
      <c r="H25" s="15">
        <v>3.2</v>
      </c>
      <c r="I25" s="14"/>
      <c r="J25" s="14">
        <v>790</v>
      </c>
    </row>
  </sheetData>
  <sheetProtection algorithmName="SHA-512" hashValue="/rUUJbYrunK0A++G8edlQH7N91PMt+YKQnDJGwmnXBjbCuIkbw1y44UaopdVZEjlInz3NFyKJ8i41NHima/t1A==" saltValue="zj0t0Njr4U4ekbwPblL/uA==" spinCount="100000" sheet="1" selectLockedCells="1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9B0C-70D0-4C7D-9E73-9668CE7C1CDA}">
  <dimension ref="A5:Q108"/>
  <sheetViews>
    <sheetView zoomScaleNormal="100" workbookViewId="0">
      <selection activeCell="O29" sqref="O29:Q29"/>
    </sheetView>
  </sheetViews>
  <sheetFormatPr baseColWidth="10" defaultRowHeight="15" x14ac:dyDescent="0.25"/>
  <cols>
    <col min="1" max="16384" width="11.42578125" style="4"/>
  </cols>
  <sheetData>
    <row r="5" spans="2:15" ht="19.5" x14ac:dyDescent="0.3">
      <c r="B5" s="27" t="s">
        <v>44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10" spans="2:15" ht="20.25" thickBot="1" x14ac:dyDescent="0.35">
      <c r="H10" s="17" t="s">
        <v>47</v>
      </c>
    </row>
    <row r="11" spans="2:15" ht="15.75" thickTop="1" x14ac:dyDescent="0.25"/>
    <row r="13" spans="2:15" x14ac:dyDescent="0.25">
      <c r="H13" s="28" t="s">
        <v>48</v>
      </c>
      <c r="I13" s="28"/>
      <c r="J13" s="28"/>
      <c r="K13" s="28"/>
      <c r="L13" s="28"/>
    </row>
    <row r="14" spans="2:15" x14ac:dyDescent="0.25">
      <c r="I14" s="20"/>
      <c r="J14" s="20"/>
      <c r="K14" s="20"/>
      <c r="L14" s="20"/>
      <c r="O14" s="21"/>
    </row>
    <row r="15" spans="2:15" x14ac:dyDescent="0.25">
      <c r="H15" s="22" t="s">
        <v>53</v>
      </c>
      <c r="O15" s="21"/>
    </row>
    <row r="25" spans="15:17" ht="20.25" thickBot="1" x14ac:dyDescent="0.35">
      <c r="O25" s="17" t="s">
        <v>45</v>
      </c>
    </row>
    <row r="26" spans="15:17" ht="15.75" thickTop="1" x14ac:dyDescent="0.25"/>
    <row r="27" spans="15:17" x14ac:dyDescent="0.25">
      <c r="O27" s="22" t="s">
        <v>46</v>
      </c>
    </row>
    <row r="29" spans="15:17" x14ac:dyDescent="0.25">
      <c r="O29" s="28" t="s">
        <v>49</v>
      </c>
      <c r="P29" s="28"/>
      <c r="Q29" s="28"/>
    </row>
    <row r="31" spans="15:17" x14ac:dyDescent="0.25">
      <c r="O31" s="22" t="s">
        <v>54</v>
      </c>
    </row>
    <row r="33" spans="1:9" x14ac:dyDescent="0.25">
      <c r="A33"/>
    </row>
    <row r="39" spans="1:9" ht="20.25" thickBot="1" x14ac:dyDescent="0.35">
      <c r="H39" s="29" t="s">
        <v>51</v>
      </c>
      <c r="I39" s="29"/>
    </row>
    <row r="40" spans="1:9" ht="15.75" thickTop="1" x14ac:dyDescent="0.25">
      <c r="I40"/>
    </row>
    <row r="41" spans="1:9" x14ac:dyDescent="0.25">
      <c r="H41" s="22" t="s">
        <v>55</v>
      </c>
    </row>
    <row r="43" spans="1:9" x14ac:dyDescent="0.25">
      <c r="H43" s="22" t="s">
        <v>56</v>
      </c>
    </row>
    <row r="44" spans="1:9" x14ac:dyDescent="0.25">
      <c r="C44"/>
    </row>
    <row r="45" spans="1:9" x14ac:dyDescent="0.25">
      <c r="H45" s="22" t="s">
        <v>66</v>
      </c>
    </row>
    <row r="56" spans="2:16" x14ac:dyDescent="0.25">
      <c r="B56" s="4" t="s">
        <v>50</v>
      </c>
    </row>
    <row r="59" spans="2:16" x14ac:dyDescent="0.25">
      <c r="H59"/>
    </row>
    <row r="60" spans="2:16" ht="20.25" thickBot="1" x14ac:dyDescent="0.35">
      <c r="O60" s="17" t="s">
        <v>52</v>
      </c>
    </row>
    <row r="61" spans="2:16" ht="15.75" thickTop="1" x14ac:dyDescent="0.25"/>
    <row r="62" spans="2:16" x14ac:dyDescent="0.25">
      <c r="B62" s="19"/>
      <c r="O62" s="28" t="s">
        <v>58</v>
      </c>
      <c r="P62" s="28"/>
    </row>
    <row r="63" spans="2:16" x14ac:dyDescent="0.25">
      <c r="B63" s="19"/>
    </row>
    <row r="64" spans="2:16" x14ac:dyDescent="0.25">
      <c r="O64" s="22" t="s">
        <v>59</v>
      </c>
    </row>
    <row r="66" spans="3:15" x14ac:dyDescent="0.25">
      <c r="O66" s="22" t="s">
        <v>57</v>
      </c>
    </row>
    <row r="69" spans="3:15" x14ac:dyDescent="0.25">
      <c r="H69" s="4" t="s">
        <v>60</v>
      </c>
    </row>
    <row r="74" spans="3:15" ht="20.25" thickBot="1" x14ac:dyDescent="0.35">
      <c r="H74" s="17" t="s">
        <v>64</v>
      </c>
    </row>
    <row r="75" spans="3:15" ht="15.75" thickTop="1" x14ac:dyDescent="0.25">
      <c r="C75"/>
    </row>
    <row r="76" spans="3:15" x14ac:dyDescent="0.25">
      <c r="H76" s="22" t="s">
        <v>67</v>
      </c>
    </row>
    <row r="78" spans="3:15" x14ac:dyDescent="0.25">
      <c r="H78" s="22" t="s">
        <v>68</v>
      </c>
    </row>
    <row r="80" spans="3:15" x14ac:dyDescent="0.25">
      <c r="H80" s="22" t="s">
        <v>63</v>
      </c>
    </row>
    <row r="90" spans="2:12" x14ac:dyDescent="0.25">
      <c r="B90" s="4" t="s">
        <v>61</v>
      </c>
      <c r="C90" s="4" t="s">
        <v>62</v>
      </c>
    </row>
    <row r="94" spans="2:12" ht="20.25" thickBot="1" x14ac:dyDescent="0.35">
      <c r="J94" s="29" t="s">
        <v>65</v>
      </c>
      <c r="K94" s="29"/>
      <c r="L94" s="29"/>
    </row>
    <row r="95" spans="2:12" ht="15.75" thickTop="1" x14ac:dyDescent="0.25"/>
    <row r="96" spans="2:12" x14ac:dyDescent="0.25">
      <c r="J96" s="22" t="s">
        <v>71</v>
      </c>
    </row>
    <row r="98" spans="10:17" x14ac:dyDescent="0.25">
      <c r="J98" s="22" t="s">
        <v>72</v>
      </c>
    </row>
    <row r="100" spans="10:17" x14ac:dyDescent="0.25">
      <c r="J100" s="22" t="s">
        <v>73</v>
      </c>
    </row>
    <row r="102" spans="10:17" x14ac:dyDescent="0.25">
      <c r="J102" s="22" t="s">
        <v>69</v>
      </c>
    </row>
    <row r="104" spans="10:17" x14ac:dyDescent="0.25">
      <c r="J104" s="22" t="s">
        <v>70</v>
      </c>
    </row>
    <row r="105" spans="10:17" x14ac:dyDescent="0.25">
      <c r="Q105" s="21"/>
    </row>
    <row r="106" spans="10:17" x14ac:dyDescent="0.25">
      <c r="J106" s="22" t="s">
        <v>75</v>
      </c>
    </row>
    <row r="108" spans="10:17" x14ac:dyDescent="0.25">
      <c r="J108" s="4" t="s">
        <v>74</v>
      </c>
    </row>
  </sheetData>
  <sheetProtection algorithmName="SHA-512" hashValue="QynZq0PcwkN0J+YJjSbS0kcRTKLR2u+ZaIF0hLr5eQ2gnIDRO4yEZn5sbnfxrp+54iVNmyYhIHaXefxQi4DCHA==" saltValue="vr+TVCMFM4zeO0sAuRLVaA==" spinCount="100000" sheet="1" selectLockedCells="1"/>
  <mergeCells count="6">
    <mergeCell ref="B5:O5"/>
    <mergeCell ref="O29:Q29"/>
    <mergeCell ref="J94:L94"/>
    <mergeCell ref="O62:P62"/>
    <mergeCell ref="H13:L13"/>
    <mergeCell ref="H39:I39"/>
  </mergeCells>
  <hyperlinks>
    <hyperlink ref="J96" r:id="rId1" xr:uid="{AA294EDD-E115-4108-A135-C529EA06720E}"/>
    <hyperlink ref="J98" r:id="rId2" xr:uid="{7AA45A17-0E5B-49CB-A837-8C448281A46B}"/>
    <hyperlink ref="O27" r:id="rId3" xr:uid="{63D6F9EE-D66F-468C-9390-1E9ABD9075B7}"/>
    <hyperlink ref="J100" r:id="rId4" xr:uid="{E9D292E9-0C97-4280-8620-948C3A5E2763}"/>
    <hyperlink ref="O29" r:id="rId5" location="solenergikalkulator" xr:uid="{8824AFA5-5AE0-4D0D-91C2-30D983ACF2A1}"/>
    <hyperlink ref="H41" r:id="rId6" xr:uid="{D4407BB1-0EBD-4702-85DD-94859B66DBDD}"/>
    <hyperlink ref="H15" r:id="rId7" xr:uid="{2CF849D0-B2F8-4EBC-A891-A8D5A761DD5F}"/>
    <hyperlink ref="O31" r:id="rId8" xr:uid="{D714A79B-26F8-4141-B1DE-7E8497BD8DA5}"/>
    <hyperlink ref="H43" r:id="rId9" xr:uid="{086A2FF8-86E0-4FB7-A2C9-0DCE8132F69C}"/>
    <hyperlink ref="O62" r:id="rId10" xr:uid="{AF3F4AD0-3E9A-42B6-8195-1A1E2CA9B685}"/>
    <hyperlink ref="O64" r:id="rId11" xr:uid="{45173329-AF02-43DA-9F25-6EFF9F7315C1}"/>
    <hyperlink ref="O66" r:id="rId12" xr:uid="{A2DA365C-1DC4-4038-AB72-04F99B420C55}"/>
    <hyperlink ref="H13" r:id="rId13" xr:uid="{0BEED62A-3086-4C83-B9B3-5E23D71459B7}"/>
    <hyperlink ref="H80" r:id="rId14" xr:uid="{218FA708-A894-454F-AFDE-4CBAB29F3FAD}"/>
    <hyperlink ref="H45" r:id="rId15" xr:uid="{157EC700-C252-4E2D-8A45-30E5130AFBBF}"/>
    <hyperlink ref="H76" r:id="rId16" xr:uid="{882AC8F8-15EE-47C3-8712-16D78DBEBFB8}"/>
    <hyperlink ref="H78" r:id="rId17" xr:uid="{06D459B3-E999-40EE-8289-670BE9516E72}"/>
    <hyperlink ref="J102" r:id="rId18" xr:uid="{FB22D596-3DD3-4F60-AF9F-978C4A30D6E0}"/>
    <hyperlink ref="J104" r:id="rId19" xr:uid="{FAC5F8F7-311D-43D3-842C-4B1E9AE69C90}"/>
    <hyperlink ref="J106" r:id="rId20" xr:uid="{FC220B95-53A1-49DD-92B9-E0C80AE502BC}"/>
  </hyperlinks>
  <pageMargins left="0.7" right="0.7" top="0.75" bottom="0.75" header="0.3" footer="0.3"/>
  <pageSetup paperSize="9" scale="57" orientation="landscape" verticalDpi="0" r:id="rId21"/>
  <rowBreaks count="1" manualBreakCount="1">
    <brk id="57" max="16383" man="1"/>
  </rowBreaks>
  <drawing r:id="rId22"/>
  <legacyDrawing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54CBFCBDADC24292FF25EB3BE1A814" ma:contentTypeVersion="6" ma:contentTypeDescription="Opprett et nytt dokument." ma:contentTypeScope="" ma:versionID="2dca0927c2cc676c06341b124f0a443e">
  <xsd:schema xmlns:xsd="http://www.w3.org/2001/XMLSchema" xmlns:xs="http://www.w3.org/2001/XMLSchema" xmlns:p="http://schemas.microsoft.com/office/2006/metadata/properties" xmlns:ns1="http://schemas.microsoft.com/sharepoint/v3" xmlns:ns2="56713116-edb8-409f-aef1-aa06014e1a21" xmlns:ns3="0bf6bd73-7137-4a0c-846d-ca24e1d35daf" targetNamespace="http://schemas.microsoft.com/office/2006/metadata/properties" ma:root="true" ma:fieldsID="c0ddca319d31c7b6902b4d343547547e" ns1:_="" ns2:_="" ns3:_="">
    <xsd:import namespace="http://schemas.microsoft.com/sharepoint/v3"/>
    <xsd:import namespace="56713116-edb8-409f-aef1-aa06014e1a21"/>
    <xsd:import namespace="0bf6bd73-7137-4a0c-846d-ca24e1d35d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TaxKeywordTaxHTField" minOccurs="0"/>
                <xsd:element ref="ns2:abdce13d24654d2fac108b913a99582b" minOccurs="0"/>
                <xsd:element ref="ns2:p245e7444fe141a2898b0d2dc1bb8495" minOccurs="0"/>
                <xsd:element ref="ns2:h3f57d20e5564405a5a700d5dd126c88" minOccurs="0"/>
                <xsd:element ref="ns1:PublishingStartDate" minOccurs="0"/>
                <xsd:element ref="ns1:PublishingExpirationDa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1" nillable="true" ma:displayName="Planlagt startdato" ma:description="Planlagt startdato er en områdekolonne som opprettes av publiseringsfunksjonen. Den brukes til å angi dato og klokkeslett for når denne siden vises for første gang for besøkende på området." ma:internalName="PublishingStartDate">
      <xsd:simpleType>
        <xsd:restriction base="dms:Unknown"/>
      </xsd:simpleType>
    </xsd:element>
    <xsd:element name="PublishingExpirationDate" ma:index="22" nillable="true" ma:displayName="Planlagt utløpsdato" ma:description="Planlagt sluttdato er en områdekolonne som opprettes av publiseringsfunksjonen. Den brukes til å angi dato og klokkeslett for når denne siden ikke lenger vises for besøkende på området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13116-edb8-409f-aef1-aa06014e1a21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6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Fast ID" ma:description="Behold IDen ved tillegging." ma:hidden="true" ma:internalName="_dlc_DocIdPersistId" ma:readOnly="true">
      <xsd:simpleType>
        <xsd:restriction base="dms:Boolean"/>
      </xsd:simpleType>
    </xsd:element>
    <xsd:element name="TaxCatchAll" ma:index="8" nillable="true" ma:displayName="Taxonomy Catch All Column" ma:hidden="true" ma:list="{38af7c5f-a493-4be1-bb4e-3b1b8576e80a}" ma:internalName="TaxCatchAll" ma:readOnly="false" ma:showField="CatchAllData" ma:web="56713116-edb8-409f-aef1-aa06014e1a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8af7c5f-a493-4be1-bb4e-3b1b8576e80a}" ma:internalName="TaxCatchAllLabel" ma:readOnly="true" ma:showField="CatchAllDataLabel" ma:web="56713116-edb8-409f-aef1-aa06014e1a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Organisasjonsnøkkelord" ma:readOnly="false" ma:fieldId="{23f27201-bee3-471e-b2e7-b64fd8b7ca38}" ma:taxonomyMulti="true" ma:sspId="76eff5c2-0bfb-4cd9-80f3-819c3c7d56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abdce13d24654d2fac108b913a99582b" ma:index="18" nillable="true" ma:displayName="Primærkategori_0" ma:hidden="true" ma:internalName="abdce13d24654d2fac108b913a99582b" ma:readOnly="false">
      <xsd:simpleType>
        <xsd:restriction base="dms:Note"/>
      </xsd:simpleType>
    </xsd:element>
    <xsd:element name="p245e7444fe141a2898b0d2dc1bb8495" ma:index="19" nillable="true" ma:displayName="Tritærkategori_0" ma:hidden="true" ma:internalName="p245e7444fe141a2898b0d2dc1bb8495" ma:readOnly="false">
      <xsd:simpleType>
        <xsd:restriction base="dms:Note"/>
      </xsd:simpleType>
    </xsd:element>
    <xsd:element name="h3f57d20e5564405a5a700d5dd126c88" ma:index="20" nillable="true" ma:displayName="Sekundærkategori_0" ma:hidden="true" ma:internalName="h3f57d20e5564405a5a700d5dd126c88" ma:readOnly="false">
      <xsd:simpleType>
        <xsd:restriction base="dms:Note"/>
      </xsd:simpleType>
    </xsd:element>
    <xsd:element name="SharedWithUsers" ma:index="2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6bd73-7137-4a0c-846d-ca24e1d35d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57d20e5564405a5a700d5dd126c88 xmlns="56713116-edb8-409f-aef1-aa06014e1a21" xsi:nil="true"/>
    <abdce13d24654d2fac108b913a99582b xmlns="56713116-edb8-409f-aef1-aa06014e1a21" xsi:nil="true"/>
    <TaxCatchAll xmlns="56713116-edb8-409f-aef1-aa06014e1a21"/>
    <p245e7444fe141a2898b0d2dc1bb8495 xmlns="56713116-edb8-409f-aef1-aa06014e1a21" xsi:nil="true"/>
    <TaxKeywordTaxHTField xmlns="56713116-edb8-409f-aef1-aa06014e1a21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_dlc_DocId xmlns="56713116-edb8-409f-aef1-aa06014e1a21">NVEL-1979265288-251</_dlc_DocId>
    <_dlc_DocIdUrl xmlns="56713116-edb8-409f-aef1-aa06014e1a21">
      <Url>https://norgesvel.sharepoint.com/prosjekt/consult/402003/_layouts/15/DocIdRedir.aspx?ID=NVEL-1979265288-251</Url>
      <Description>NVEL-1979265288-251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04A2F-F6E1-49C9-A899-FD427825563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AA10050-D040-43FE-A838-38044EA04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713116-edb8-409f-aef1-aa06014e1a21"/>
    <ds:schemaRef ds:uri="0bf6bd73-7137-4a0c-846d-ca24e1d35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EA5348-EDE1-4F5A-80D4-B86E15046D4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bf6bd73-7137-4a0c-846d-ca24e1d35daf"/>
    <ds:schemaRef ds:uri="56713116-edb8-409f-aef1-aa06014e1a2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BA50BF1-B1A7-477E-9C0C-E1B945A56A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Inndata forbruk</vt:lpstr>
      <vt:lpstr>Rapport ditt forbruk</vt:lpstr>
      <vt:lpstr>Energiinnhold brensel</vt:lpstr>
      <vt:lpstr>Nye muligheter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Tore Filbakk</cp:lastModifiedBy>
  <cp:lastPrinted>2018-06-14T09:22:12Z</cp:lastPrinted>
  <dcterms:created xsi:type="dcterms:W3CDTF">2018-06-12T06:24:14Z</dcterms:created>
  <dcterms:modified xsi:type="dcterms:W3CDTF">2019-01-16T10:11:43Z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0x0101009254CBFCBDADC24292FF25EB3BE1A814</vt:lpwstr>
  </property>
  <property fmtid="{D5CDD505-2E9C-101B-9397-08002B2CF9AE}" pid="3" name="_dlc_DocIdItemGuid">
    <vt:lpwstr>cbd9f303-f55b-41ab-a16d-e387e366ede8</vt:lpwstr>
  </property>
  <property fmtid="{D5CDD505-2E9C-101B-9397-08002B2CF9AE}" pid="4" name="TaxKeyword">
    <vt:lpwstr/>
  </property>
  <property fmtid="{D5CDD505-2E9C-101B-9397-08002B2CF9AE}" pid="5" name="Tritærkategori">
    <vt:lpwstr/>
  </property>
  <property fmtid="{D5CDD505-2E9C-101B-9397-08002B2CF9AE}" pid="6" name="Primærkategori">
    <vt:lpwstr/>
  </property>
  <property fmtid="{D5CDD505-2E9C-101B-9397-08002B2CF9AE}" pid="7" name="Sekundærkategori">
    <vt:lpwstr/>
  </property>
</Properties>
</file>